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f-my.sharepoint.com/personal/mmckee_ucf_edu/Documents/Documents/Forms/Catalog Year 2024-2025/"/>
    </mc:Choice>
  </mc:AlternateContent>
  <xr:revisionPtr revIDLastSave="55" documentId="8_{4AF1DEB2-8CBE-4550-AA7E-A9874538F091}" xr6:coauthVersionLast="47" xr6:coauthVersionMax="47" xr10:uidLastSave="{E303BEB9-BCF5-4ADE-B329-F79A76DE4C51}"/>
  <bookViews>
    <workbookView xWindow="22438" yWindow="0" windowWidth="22595" windowHeight="18236" activeTab="1" xr2:uid="{00000000-000D-0000-FFFF-FFFF00000000}"/>
  </bookViews>
  <sheets>
    <sheet name="Photonics" sheetId="4" r:id="rId1"/>
    <sheet name="PhSE-Y-by-Y (2)" sheetId="6" r:id="rId2"/>
    <sheet name="ECE" sheetId="1" r:id="rId3"/>
    <sheet name="ECE-Y-by-Y" sheetId="5" r:id="rId4"/>
    <sheet name="Sheet2" sheetId="2" r:id="rId5"/>
    <sheet name="Sheet3" sheetId="3" r:id="rId6"/>
  </sheets>
  <definedNames>
    <definedName name="_xlnm.Print_Area" localSheetId="1">'PhSE-Y-by-Y (2)'!$B$1:$L$41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6" l="1"/>
  <c r="D25" i="6"/>
  <c r="D18" i="6"/>
  <c r="L18" i="6"/>
  <c r="B26" i="1"/>
  <c r="E31" i="4"/>
  <c r="H32" i="6"/>
  <c r="D32" i="6"/>
  <c r="H25" i="6"/>
  <c r="H10" i="6"/>
  <c r="D10" i="6"/>
  <c r="C10" i="5"/>
  <c r="G10" i="5"/>
  <c r="C19" i="5"/>
  <c r="G19" i="5"/>
  <c r="K19" i="5"/>
  <c r="C28" i="5"/>
  <c r="G28" i="5"/>
  <c r="C37" i="5"/>
  <c r="G37" i="5"/>
  <c r="B36" i="4"/>
  <c r="B39" i="4"/>
  <c r="B36" i="1"/>
  <c r="B38" i="1"/>
  <c r="F27" i="1"/>
  <c r="F31" i="1"/>
  <c r="E12" i="4"/>
  <c r="E19" i="4"/>
  <c r="E39" i="4"/>
  <c r="L32" i="6" l="1"/>
</calcChain>
</file>

<file path=xl/sharedStrings.xml><?xml version="1.0" encoding="utf-8"?>
<sst xmlns="http://schemas.openxmlformats.org/spreadsheetml/2006/main" count="331" uniqueCount="244">
  <si>
    <t>COLLEGE OF ENGINEERING &amp; COMPUTER SCIENCE UNIVERSITY OF CENTRAL FLORIDA</t>
  </si>
  <si>
    <t>Select 2: AMH 2010, AMH 2020, EUH 2000, EUH</t>
  </si>
  <si>
    <t>EGN 3321 Engineering Analysis-Dynamics or</t>
  </si>
  <si>
    <t xml:space="preserve">ENC 1101 </t>
  </si>
  <si>
    <t>ENC 1102</t>
  </si>
  <si>
    <t xml:space="preserve">SPC 1603  </t>
  </si>
  <si>
    <t xml:space="preserve">CULTURAL &amp; HISTORICAL </t>
  </si>
  <si>
    <t xml:space="preserve">Approved Cultural Foundations course: </t>
  </si>
  <si>
    <t xml:space="preserve">SOCIAL FOUNDATION - 6 SH </t>
  </si>
  <si>
    <t xml:space="preserve">ANT 2000/ PSY 2012/ SYG 2000 </t>
  </si>
  <si>
    <t xml:space="preserve">GENERAL EDUCATION PROGRAM </t>
  </si>
  <si>
    <t xml:space="preserve">  * Indicates "C-" minimum required by the Gordon Rule </t>
  </si>
  <si>
    <t xml:space="preserve">** Indicates minimum "C" or better grade </t>
  </si>
  <si>
    <t xml:space="preserve">ECO 2013 or ECO 2023 3 </t>
  </si>
  <si>
    <t xml:space="preserve">GEO 1200 or GEO 2370 (either GEO is preferred) </t>
  </si>
  <si>
    <t xml:space="preserve">EEL 3552C Signal Analysis &amp; Communications </t>
  </si>
  <si>
    <t>EGN 1006 Intro to Engr Prof</t>
  </si>
  <si>
    <t>EGN 1007 Engr Concepts and Methods</t>
  </si>
  <si>
    <t xml:space="preserve"> EGN 3358 Thermo-Fluids-Heat Transfer</t>
  </si>
  <si>
    <t>PHY 3101 Physics for Engr and Sci III</t>
  </si>
  <si>
    <t>EGN 3211 Engineering Analysis &amp; Comp.</t>
  </si>
  <si>
    <t xml:space="preserve">EEL 3004 Electrical Networks </t>
  </si>
  <si>
    <t>STA 3032 Probability &amp; Statistics for Engrs</t>
  </si>
  <si>
    <t>GEP</t>
  </si>
  <si>
    <t>EEL 3123C Networks and Systems</t>
  </si>
  <si>
    <t>EEE 3350 Semiconductor Devices I</t>
  </si>
  <si>
    <t>EEE 3307C Electronics I</t>
  </si>
  <si>
    <t>EEE 3342C Digital Systems</t>
  </si>
  <si>
    <t>EEL 3470 Electromagnetic Fields</t>
  </si>
  <si>
    <t xml:space="preserve">     or BSC 1050C or BSC 1005C or GLY 1030 3 </t>
  </si>
  <si>
    <t>EEL 3657 Linear Control Systems</t>
  </si>
  <si>
    <t xml:space="preserve"> EEL 3801C Computer Organization </t>
  </si>
  <si>
    <t xml:space="preserve"> EEE 4309C Electronics II</t>
  </si>
  <si>
    <t xml:space="preserve">MATHEMATICAL - 6 SH </t>
  </si>
  <si>
    <t xml:space="preserve">PHY 2048C Physics I for Engrs 4 </t>
  </si>
  <si>
    <t xml:space="preserve"> EEL 4742C Embedded System</t>
  </si>
  <si>
    <t xml:space="preserve"> EEL 4915L Senior Design II </t>
  </si>
  <si>
    <t>EEL 4914 Senior Design I</t>
  </si>
  <si>
    <t xml:space="preserve">COMMUNICATION - 9 SH </t>
  </si>
  <si>
    <t>SCIENCE - 6 SH</t>
  </si>
  <si>
    <t xml:space="preserve">GPA Gen Ed Prog </t>
  </si>
  <si>
    <t xml:space="preserve">ENGINEERING CORE </t>
  </si>
  <si>
    <t>**</t>
  </si>
  <si>
    <t>*</t>
  </si>
  <si>
    <t>2001, HUM 2211, HUM 2230, WOH 2012, WOH 2022</t>
  </si>
  <si>
    <t xml:space="preserve">MAC 2311 Calculus I </t>
  </si>
  <si>
    <t xml:space="preserve">MAC 2312 Calculus II </t>
  </si>
  <si>
    <t xml:space="preserve">MAC 2313 Calculus III </t>
  </si>
  <si>
    <t>MAP 2302 Differential Equations</t>
  </si>
  <si>
    <t xml:space="preserve">PHY 2048C Physics I for Engrs </t>
  </si>
  <si>
    <t>SUBTOTAL HRS</t>
  </si>
  <si>
    <t xml:space="preserve">PHY 2049C Physics II for Engrs </t>
  </si>
  <si>
    <t xml:space="preserve">ENGINEERING MAJOR </t>
  </si>
  <si>
    <t>Technical Electives</t>
  </si>
  <si>
    <t xml:space="preserve">SUBTOTAL SEM HRS </t>
  </si>
  <si>
    <t>2013 Electrical Engineering DEGREE REQUIREMENT CHECKSHEET</t>
  </si>
  <si>
    <t xml:space="preserve">STA 3032 Prob &amp; Stats for Engrs </t>
  </si>
  <si>
    <t xml:space="preserve">MAC 2311 Calculus I  </t>
  </si>
  <si>
    <t>CHS 1440 Chem for Engrs (or CHM 2045C)</t>
  </si>
  <si>
    <t>ENGINEERING FOUNDATION</t>
  </si>
  <si>
    <t>ENGINEERING CORE</t>
  </si>
  <si>
    <t>PHOTONICS MAJOR</t>
  </si>
  <si>
    <t>EGN 3310 Statics</t>
  </si>
  <si>
    <t>EEL 4750 Digital Singal Process</t>
  </si>
  <si>
    <t>Math/ENG/SCI (max 6)</t>
  </si>
  <si>
    <t>OSE-4XXXC Fiber Optics</t>
  </si>
  <si>
    <t>OSE-4XXXC Opto-electronics</t>
  </si>
  <si>
    <t>OSE-4XXXC Imaging &amp; Display</t>
  </si>
  <si>
    <t>EGN 3358 Thermo-Fluids-Heat Transfer</t>
  </si>
  <si>
    <t>MAC 2311 Calculus I  (**)</t>
  </si>
  <si>
    <t>STA 3032 Prob &amp; Stats for Engrs (*)</t>
  </si>
  <si>
    <t>MAC 2311 Calculus I (**)</t>
  </si>
  <si>
    <t>MAC 2312 Calculus II (**)</t>
  </si>
  <si>
    <t>MAC 2313 Calculus III (**)</t>
  </si>
  <si>
    <t>MAP 2302 Differential Equations (**)</t>
  </si>
  <si>
    <t>PHY 2048C Physics I for Engrs (**)</t>
  </si>
  <si>
    <t>PHY 2049C Physics II for Engrs (**)</t>
  </si>
  <si>
    <t>STA 3032 Probability &amp; Statistics for Engrs (*)</t>
  </si>
  <si>
    <t>CULTURAL &amp; HISTORICAL (*)</t>
  </si>
  <si>
    <t>OSE-4XXXC Lasers</t>
  </si>
  <si>
    <t xml:space="preserve">Approved Cultural Foundations course  </t>
  </si>
  <si>
    <t>OSE 4914 Senior Design I</t>
  </si>
  <si>
    <t xml:space="preserve">OSE 4915L Senior Design II </t>
  </si>
  <si>
    <t>OSE-4XXX Biophotonics</t>
  </si>
  <si>
    <t>OSE5312 Light Matter Interaction</t>
  </si>
  <si>
    <t xml:space="preserve">PHOTONICS SCIENCE and ENGINEERING DEGREE REQUIREMENT </t>
  </si>
  <si>
    <t>EGN 1006 Intro to Eng. Prof (*)</t>
  </si>
  <si>
    <t>EGN 1007 Eng. Concepts and Methods</t>
  </si>
  <si>
    <t>Science &amp; Mathematics Core</t>
  </si>
  <si>
    <t>Historical Foundations</t>
  </si>
  <si>
    <t>Technical Elective</t>
  </si>
  <si>
    <t>EGN 3311</t>
  </si>
  <si>
    <t>Senior Design I</t>
  </si>
  <si>
    <t>EEL4914</t>
  </si>
  <si>
    <t>Senior Design II</t>
  </si>
  <si>
    <t>EEL4915L</t>
  </si>
  <si>
    <t>Electromagnetic Fields</t>
  </si>
  <si>
    <t>EEL 3470</t>
  </si>
  <si>
    <t>Electronics II</t>
  </si>
  <si>
    <t>EEL 4309C</t>
  </si>
  <si>
    <t>Digital Signal Proc.</t>
  </si>
  <si>
    <t>EEL 4750</t>
  </si>
  <si>
    <t xml:space="preserve">Spring Semester </t>
  </si>
  <si>
    <t xml:space="preserve">Fall Semester </t>
  </si>
  <si>
    <t>Year III</t>
  </si>
  <si>
    <t>GLY/GEO/BSC</t>
  </si>
  <si>
    <t>Ther Flds Ht Transfer</t>
  </si>
  <si>
    <t>EGN 3358</t>
  </si>
  <si>
    <t>Prob &amp; Sta for Eng</t>
  </si>
  <si>
    <t>STA 3032</t>
  </si>
  <si>
    <t>Eng Analy -Dynamics or</t>
  </si>
  <si>
    <t>Embedded Sys</t>
  </si>
  <si>
    <t>EEL 4742C</t>
  </si>
  <si>
    <t>Semiconductor Devices I</t>
  </si>
  <si>
    <t>EEL 3350</t>
  </si>
  <si>
    <t>Linear Control Sys</t>
  </si>
  <si>
    <t>EEL 3657</t>
  </si>
  <si>
    <t>EEL 3552C</t>
  </si>
  <si>
    <t>Electronics I</t>
  </si>
  <si>
    <t>EEL 3307C</t>
  </si>
  <si>
    <t>Comp Organization</t>
  </si>
  <si>
    <t>EEL 3801C</t>
  </si>
  <si>
    <t>Culture Foundation</t>
  </si>
  <si>
    <t>Physics for Eng III</t>
  </si>
  <si>
    <t>PHY 3101</t>
  </si>
  <si>
    <t>Eng Analysis &amp;Comp.</t>
  </si>
  <si>
    <t>EGN 3211</t>
  </si>
  <si>
    <t>Social Foundation</t>
  </si>
  <si>
    <t>Digital Systems</t>
  </si>
  <si>
    <t>EEL 3342C</t>
  </si>
  <si>
    <t>Composition II</t>
  </si>
  <si>
    <t>ENG 1102</t>
  </si>
  <si>
    <t>Eng Analusis &amp; Statics</t>
  </si>
  <si>
    <t>EGN 3310</t>
  </si>
  <si>
    <t>Electrical Networkd</t>
  </si>
  <si>
    <t>EEL 3004</t>
  </si>
  <si>
    <t>Physics II</t>
  </si>
  <si>
    <t>PHY 2049C</t>
  </si>
  <si>
    <t>Networks &amp; Systems</t>
  </si>
  <si>
    <t>EEL 3123C</t>
  </si>
  <si>
    <t>Differential Equations</t>
  </si>
  <si>
    <t>MAP 2302</t>
  </si>
  <si>
    <t>Calculus III</t>
  </si>
  <si>
    <t>MAC 2313</t>
  </si>
  <si>
    <t>Year II</t>
  </si>
  <si>
    <t>Macroeconomics</t>
  </si>
  <si>
    <t>ECO 2013</t>
  </si>
  <si>
    <t>Chemsitry for Engineers</t>
  </si>
  <si>
    <t>CHS 1440</t>
  </si>
  <si>
    <t>Physics I</t>
  </si>
  <si>
    <t>PHY 2048C</t>
  </si>
  <si>
    <t>Intro Eng Profession</t>
  </si>
  <si>
    <t>EGN 1006C</t>
  </si>
  <si>
    <t>Calculus II</t>
  </si>
  <si>
    <t>MAC 2312</t>
  </si>
  <si>
    <t>Technical Presentation</t>
  </si>
  <si>
    <t>SPC 1608</t>
  </si>
  <si>
    <t>Eng Concept and Methods</t>
  </si>
  <si>
    <t>EGN 1007</t>
  </si>
  <si>
    <t>Calculus I</t>
  </si>
  <si>
    <t>MAC 2311</t>
  </si>
  <si>
    <t>Composition I</t>
  </si>
  <si>
    <t>ENG 1101</t>
  </si>
  <si>
    <t>Historical Foundation</t>
  </si>
  <si>
    <t>Year I</t>
  </si>
  <si>
    <t>BS EE 2012-2013</t>
  </si>
  <si>
    <t>OSE-4XXX Optical system and Photonic Device Design</t>
  </si>
  <si>
    <t>Year IV</t>
  </si>
  <si>
    <t>Cultural Foundations</t>
  </si>
  <si>
    <t>PHY 3101 Physics for Eng. and Sci III(**)</t>
  </si>
  <si>
    <t>EM Waves for Photonics</t>
  </si>
  <si>
    <t>OSE/EEL/PHY  Tech. Elective</t>
  </si>
  <si>
    <t>OSE-4XXX Visual Optics</t>
  </si>
  <si>
    <t>Total Hours:</t>
  </si>
  <si>
    <t>OSE 4930</t>
  </si>
  <si>
    <t>OSE 3053</t>
  </si>
  <si>
    <t xml:space="preserve">OSE-3052 Fundamentals of Optics &amp; Photonics </t>
  </si>
  <si>
    <t>OSE-3053 EM Waves for Photonics</t>
  </si>
  <si>
    <t>Frontiers of Photonics</t>
  </si>
  <si>
    <t>Analog &amp; Dig Comm</t>
  </si>
  <si>
    <t>EEE 3307C</t>
  </si>
  <si>
    <t>Electronics 1</t>
  </si>
  <si>
    <t>EEL 3307C Electronics 1</t>
  </si>
  <si>
    <t xml:space="preserve">OSE 4XXX Frontiers in Photonics  </t>
  </si>
  <si>
    <t>OSE 4952</t>
  </si>
  <si>
    <t>OSE 4951</t>
  </si>
  <si>
    <t>Spring Semester</t>
  </si>
  <si>
    <t>Summer Semester</t>
  </si>
  <si>
    <t>OSE 4721</t>
  </si>
  <si>
    <t>Biophotonics</t>
  </si>
  <si>
    <t>OSE 4240</t>
  </si>
  <si>
    <t>EGS 1006C</t>
  </si>
  <si>
    <t>EGN 1007C</t>
  </si>
  <si>
    <t>Principles of Chemistry</t>
  </si>
  <si>
    <t>Social Foundations</t>
  </si>
  <si>
    <t>MAC 2311C</t>
  </si>
  <si>
    <t>See Photonic Science &amp;</t>
  </si>
  <si>
    <t xml:space="preserve">Engineering Advisor in </t>
  </si>
  <si>
    <t>undergrad@creol.ucf.edu</t>
  </si>
  <si>
    <t>www.creol.ucf.edu</t>
  </si>
  <si>
    <t>Signal Analysis and Comm.</t>
  </si>
  <si>
    <t>Science Foundation</t>
  </si>
  <si>
    <t>Prob. and Stat. for Eng.</t>
  </si>
  <si>
    <t>EEL 3004C</t>
  </si>
  <si>
    <t>Restricted Elective</t>
  </si>
  <si>
    <t>for personalized schedule</t>
  </si>
  <si>
    <t>planning or questions.</t>
  </si>
  <si>
    <t>Directed Independent Research</t>
  </si>
  <si>
    <t xml:space="preserve">OSE 4912 </t>
  </si>
  <si>
    <t>OSE 3043</t>
  </si>
  <si>
    <t>Analytical Methods for Optics</t>
  </si>
  <si>
    <t>Laser Engineering + Lab</t>
  </si>
  <si>
    <t>Geometric Optics + Lab</t>
  </si>
  <si>
    <t>Imaging &amp; Display + Lab</t>
  </si>
  <si>
    <t>Fiber Optic Comm. + Lab</t>
  </si>
  <si>
    <t>Optoelectronics + Lab</t>
  </si>
  <si>
    <t>Found. of Photonics + Lab</t>
  </si>
  <si>
    <t>Linear Circuits I</t>
  </si>
  <si>
    <t>Linear Circuits II</t>
  </si>
  <si>
    <t>Introduction to Optical Design</t>
  </si>
  <si>
    <t>Restricted Electives (RE) (See audit for full list)</t>
  </si>
  <si>
    <t>PHZ 3150</t>
  </si>
  <si>
    <t>Intro. to Numerical Comp.</t>
  </si>
  <si>
    <r>
      <t xml:space="preserve">Eng. Analysis &amp; Comp. </t>
    </r>
    <r>
      <rPr>
        <i/>
        <sz val="12"/>
        <color theme="1"/>
        <rFont val="Arial"/>
        <family val="2"/>
      </rPr>
      <t>or</t>
    </r>
  </si>
  <si>
    <t>PHY 2049(L)</t>
  </si>
  <si>
    <t>Physics I + Lab</t>
  </si>
  <si>
    <t>Physics II + Lab</t>
  </si>
  <si>
    <t>PHY 2048(L)</t>
  </si>
  <si>
    <t>OSE 3052(L)</t>
  </si>
  <si>
    <t>OSE 3200(L)</t>
  </si>
  <si>
    <t>OSE 4410(L)</t>
  </si>
  <si>
    <t>OSE 4520(L)</t>
  </si>
  <si>
    <t>OSE 4470(L)</t>
  </si>
  <si>
    <t>OSE 4830(L)</t>
  </si>
  <si>
    <t>OSE 2050</t>
  </si>
  <si>
    <t>Intro. To Photonic Eng. Des.</t>
  </si>
  <si>
    <t>Intro. to Photonic Eng. Design</t>
  </si>
  <si>
    <t>CREOL A213 or email</t>
  </si>
  <si>
    <t>Intro. to the Engineering Profession</t>
  </si>
  <si>
    <t>Engineering Concepts &amp; Methods</t>
  </si>
  <si>
    <t>BS Photonic Science &amp; Engineering Course Audit 2024-2025</t>
  </si>
  <si>
    <t>Eng Concept &amp; Methods</t>
  </si>
  <si>
    <t>Communication Foundation</t>
  </si>
  <si>
    <t>Suggested Restricted Elect.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</si>
</sst>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/>
    <xf numFmtId="0" fontId="3" fillId="0" borderId="6" xfId="0" applyFont="1" applyBorder="1"/>
    <xf numFmtId="0" fontId="4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25" xfId="0" applyFont="1" applyBorder="1"/>
    <xf numFmtId="0" fontId="0" fillId="0" borderId="27" xfId="0" applyBorder="1"/>
    <xf numFmtId="0" fontId="0" fillId="0" borderId="29" xfId="0" applyBorder="1"/>
    <xf numFmtId="0" fontId="4" fillId="0" borderId="29" xfId="0" applyFont="1" applyBorder="1"/>
    <xf numFmtId="0" fontId="0" fillId="0" borderId="31" xfId="0" applyBorder="1"/>
    <xf numFmtId="0" fontId="3" fillId="0" borderId="0" xfId="0" applyFont="1"/>
    <xf numFmtId="0" fontId="3" fillId="0" borderId="26" xfId="0" applyFont="1" applyBorder="1"/>
    <xf numFmtId="0" fontId="3" fillId="0" borderId="14" xfId="0" applyFont="1" applyBorder="1"/>
    <xf numFmtId="0" fontId="3" fillId="0" borderId="28" xfId="0" applyFont="1" applyBorder="1"/>
    <xf numFmtId="0" fontId="3" fillId="0" borderId="30" xfId="0" applyFont="1" applyBorder="1"/>
    <xf numFmtId="0" fontId="3" fillId="0" borderId="8" xfId="0" applyFont="1" applyBorder="1"/>
    <xf numFmtId="0" fontId="3" fillId="0" borderId="17" xfId="0" applyFont="1" applyBorder="1"/>
    <xf numFmtId="0" fontId="0" fillId="0" borderId="33" xfId="0" applyBorder="1"/>
    <xf numFmtId="0" fontId="3" fillId="0" borderId="34" xfId="0" applyFont="1" applyBorder="1"/>
    <xf numFmtId="0" fontId="4" fillId="0" borderId="32" xfId="0" applyFont="1" applyBorder="1"/>
    <xf numFmtId="0" fontId="0" fillId="0" borderId="25" xfId="0" applyBorder="1"/>
    <xf numFmtId="0" fontId="3" fillId="0" borderId="15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35" xfId="0" applyBorder="1"/>
    <xf numFmtId="0" fontId="3" fillId="0" borderId="11" xfId="0" applyFont="1" applyBorder="1"/>
    <xf numFmtId="0" fontId="4" fillId="0" borderId="35" xfId="0" applyFont="1" applyBorder="1"/>
    <xf numFmtId="0" fontId="4" fillId="0" borderId="36" xfId="0" applyFont="1" applyBorder="1"/>
    <xf numFmtId="0" fontId="3" fillId="0" borderId="33" xfId="0" applyFont="1" applyBorder="1"/>
    <xf numFmtId="0" fontId="3" fillId="0" borderId="9" xfId="0" applyFont="1" applyBorder="1"/>
    <xf numFmtId="0" fontId="3" fillId="0" borderId="23" xfId="0" applyFont="1" applyBorder="1"/>
    <xf numFmtId="0" fontId="3" fillId="0" borderId="24" xfId="0" applyFont="1" applyBorder="1"/>
    <xf numFmtId="0" fontId="4" fillId="0" borderId="37" xfId="0" applyFont="1" applyBorder="1"/>
    <xf numFmtId="0" fontId="3" fillId="0" borderId="38" xfId="0" applyFont="1" applyBorder="1"/>
    <xf numFmtId="0" fontId="0" fillId="0" borderId="39" xfId="0" applyBorder="1"/>
    <xf numFmtId="0" fontId="0" fillId="0" borderId="40" xfId="0" applyBorder="1"/>
    <xf numFmtId="0" fontId="0" fillId="0" borderId="7" xfId="0" applyBorder="1"/>
    <xf numFmtId="0" fontId="0" fillId="0" borderId="43" xfId="0" applyBorder="1"/>
    <xf numFmtId="0" fontId="3" fillId="0" borderId="0" xfId="0" applyFont="1" applyAlignment="1">
      <alignment horizontal="center"/>
    </xf>
    <xf numFmtId="0" fontId="4" fillId="0" borderId="4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45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1"/>
    <xf numFmtId="0" fontId="2" fillId="0" borderId="1" xfId="1" applyBorder="1"/>
    <xf numFmtId="0" fontId="5" fillId="0" borderId="0" xfId="1" applyFont="1"/>
    <xf numFmtId="0" fontId="1" fillId="0" borderId="1" xfId="1" applyFont="1" applyBorder="1"/>
    <xf numFmtId="0" fontId="1" fillId="0" borderId="0" xfId="1" applyFont="1"/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2" borderId="0" xfId="1" applyFont="1" applyFill="1"/>
    <xf numFmtId="0" fontId="9" fillId="2" borderId="49" xfId="1" applyFont="1" applyFill="1" applyBorder="1"/>
    <xf numFmtId="0" fontId="10" fillId="2" borderId="50" xfId="1" applyFont="1" applyFill="1" applyBorder="1" applyAlignment="1">
      <alignment horizontal="center" vertical="center"/>
    </xf>
    <xf numFmtId="0" fontId="2" fillId="0" borderId="49" xfId="1" applyBorder="1"/>
    <xf numFmtId="0" fontId="2" fillId="0" borderId="50" xfId="1" applyBorder="1" applyAlignment="1">
      <alignment horizontal="center" vertical="center"/>
    </xf>
    <xf numFmtId="0" fontId="1" fillId="0" borderId="49" xfId="1" applyFont="1" applyBorder="1"/>
    <xf numFmtId="0" fontId="2" fillId="0" borderId="51" xfId="1" applyBorder="1"/>
    <xf numFmtId="0" fontId="2" fillId="0" borderId="52" xfId="1" applyBorder="1"/>
    <xf numFmtId="0" fontId="2" fillId="0" borderId="54" xfId="1" applyBorder="1"/>
    <xf numFmtId="0" fontId="2" fillId="0" borderId="55" xfId="1" applyBorder="1"/>
    <xf numFmtId="0" fontId="2" fillId="0" borderId="56" xfId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2" fillId="0" borderId="57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5" fillId="0" borderId="52" xfId="1" applyFont="1" applyBorder="1" applyAlignment="1">
      <alignment horizontal="right"/>
    </xf>
    <xf numFmtId="0" fontId="1" fillId="0" borderId="54" xfId="1" applyFont="1" applyBorder="1"/>
    <xf numFmtId="0" fontId="1" fillId="0" borderId="55" xfId="1" applyFont="1" applyBorder="1"/>
    <xf numFmtId="0" fontId="1" fillId="0" borderId="56" xfId="1" applyFont="1" applyBorder="1" applyAlignment="1">
      <alignment horizontal="center" vertical="center"/>
    </xf>
    <xf numFmtId="0" fontId="10" fillId="2" borderId="46" xfId="1" applyFont="1" applyFill="1" applyBorder="1"/>
    <xf numFmtId="0" fontId="10" fillId="2" borderId="47" xfId="1" applyFont="1" applyFill="1" applyBorder="1"/>
    <xf numFmtId="0" fontId="10" fillId="2" borderId="48" xfId="1" applyFont="1" applyFill="1" applyBorder="1" applyAlignment="1">
      <alignment horizontal="center" vertical="center"/>
    </xf>
    <xf numFmtId="0" fontId="11" fillId="0" borderId="0" xfId="2"/>
    <xf numFmtId="0" fontId="12" fillId="0" borderId="49" xfId="1" applyFont="1" applyBorder="1"/>
    <xf numFmtId="0" fontId="12" fillId="0" borderId="0" xfId="1" applyFont="1"/>
    <xf numFmtId="0" fontId="1" fillId="0" borderId="49" xfId="1" applyFont="1" applyBorder="1" applyAlignment="1">
      <alignment vertical="top"/>
    </xf>
    <xf numFmtId="0" fontId="2" fillId="0" borderId="50" xfId="1" applyBorder="1" applyAlignment="1">
      <alignment horizontal="center" vertical="top"/>
    </xf>
    <xf numFmtId="0" fontId="2" fillId="0" borderId="59" xfId="1" applyBorder="1" applyAlignment="1">
      <alignment vertical="center"/>
    </xf>
    <xf numFmtId="0" fontId="12" fillId="0" borderId="51" xfId="1" applyFont="1" applyBorder="1"/>
    <xf numFmtId="0" fontId="12" fillId="0" borderId="52" xfId="1" applyFont="1" applyBorder="1"/>
    <xf numFmtId="0" fontId="2" fillId="0" borderId="53" xfId="1" applyBorder="1" applyAlignment="1">
      <alignment horizontal="center" vertical="center"/>
    </xf>
    <xf numFmtId="0" fontId="2" fillId="0" borderId="50" xfId="1" applyBorder="1"/>
    <xf numFmtId="0" fontId="14" fillId="0" borderId="0" xfId="1" applyFont="1"/>
    <xf numFmtId="0" fontId="1" fillId="0" borderId="0" xfId="1" applyFont="1" applyAlignment="1">
      <alignment vertical="top"/>
    </xf>
    <xf numFmtId="0" fontId="14" fillId="0" borderId="0" xfId="1" applyFont="1" applyAlignment="1">
      <alignment vertical="top" wrapText="1"/>
    </xf>
    <xf numFmtId="0" fontId="8" fillId="0" borderId="60" xfId="1" applyFont="1" applyBorder="1" applyAlignment="1">
      <alignment horizontal="center" vertical="center"/>
    </xf>
    <xf numFmtId="0" fontId="10" fillId="2" borderId="60" xfId="1" applyFont="1" applyFill="1" applyBorder="1"/>
    <xf numFmtId="0" fontId="2" fillId="0" borderId="60" xfId="1" applyBorder="1"/>
    <xf numFmtId="0" fontId="10" fillId="2" borderId="0" xfId="1" applyFont="1" applyFill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62" xfId="1" applyBorder="1" applyAlignment="1">
      <alignment horizontal="center" vertical="center"/>
    </xf>
    <xf numFmtId="0" fontId="5" fillId="0" borderId="52" xfId="1" applyFont="1" applyBorder="1"/>
    <xf numFmtId="0" fontId="2" fillId="0" borderId="50" xfId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48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24848</xdr:colOff>
      <xdr:row>33</xdr:row>
      <xdr:rowOff>16564</xdr:rowOff>
    </xdr:from>
    <xdr:to>
      <xdr:col>10</xdr:col>
      <xdr:colOff>1134717</xdr:colOff>
      <xdr:row>38</xdr:row>
      <xdr:rowOff>157368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935" y="6253368"/>
          <a:ext cx="1109869" cy="110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reol.ucf.ed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9"/>
  <sheetViews>
    <sheetView topLeftCell="A4" workbookViewId="0">
      <selection activeCell="G34" sqref="G34"/>
    </sheetView>
  </sheetViews>
  <sheetFormatPr defaultRowHeight="15.05" x14ac:dyDescent="0.3"/>
  <cols>
    <col min="1" max="1" width="44.6640625" customWidth="1"/>
    <col min="2" max="2" width="4.44140625" style="56" customWidth="1"/>
    <col min="3" max="3" width="4.44140625" customWidth="1"/>
    <col min="4" max="4" width="44.6640625" customWidth="1"/>
    <col min="5" max="5" width="4.6640625" style="56" customWidth="1"/>
  </cols>
  <sheetData>
    <row r="2" spans="1:5" ht="15.75" x14ac:dyDescent="0.3">
      <c r="A2" s="72" t="s">
        <v>85</v>
      </c>
      <c r="B2" s="73"/>
      <c r="C2" s="72"/>
      <c r="D2" s="72"/>
    </row>
    <row r="3" spans="1:5" ht="15.75" x14ac:dyDescent="0.3">
      <c r="A3" s="72"/>
      <c r="B3" s="73"/>
      <c r="C3" s="72"/>
      <c r="D3" s="72"/>
    </row>
    <row r="4" spans="1:5" ht="15.75" thickBot="1" x14ac:dyDescent="0.35"/>
    <row r="5" spans="1:5" ht="15.75" thickBot="1" x14ac:dyDescent="0.35">
      <c r="A5" s="14" t="s">
        <v>10</v>
      </c>
      <c r="B5" s="57"/>
      <c r="D5" s="37" t="s">
        <v>59</v>
      </c>
      <c r="E5" s="68"/>
    </row>
    <row r="6" spans="1:5" ht="15.75" thickBot="1" x14ac:dyDescent="0.35">
      <c r="A6" s="44" t="s">
        <v>38</v>
      </c>
      <c r="B6" s="66"/>
      <c r="D6" s="38" t="s">
        <v>86</v>
      </c>
      <c r="E6" s="58">
        <v>1</v>
      </c>
    </row>
    <row r="7" spans="1:5" x14ac:dyDescent="0.3">
      <c r="A7" s="5" t="s">
        <v>3</v>
      </c>
      <c r="B7" s="62">
        <v>3</v>
      </c>
      <c r="D7" s="7" t="s">
        <v>87</v>
      </c>
      <c r="E7" s="59">
        <v>1</v>
      </c>
    </row>
    <row r="8" spans="1:5" x14ac:dyDescent="0.3">
      <c r="A8" s="7" t="s">
        <v>4</v>
      </c>
      <c r="B8" s="59">
        <v>3</v>
      </c>
      <c r="D8" s="17" t="s">
        <v>62</v>
      </c>
      <c r="E8" s="61">
        <v>3</v>
      </c>
    </row>
    <row r="9" spans="1:5" ht="15.75" thickBot="1" x14ac:dyDescent="0.35">
      <c r="A9" s="8" t="s">
        <v>5</v>
      </c>
      <c r="B9" s="60">
        <v>3</v>
      </c>
      <c r="D9" s="17" t="s">
        <v>2</v>
      </c>
      <c r="E9" s="61"/>
    </row>
    <row r="10" spans="1:5" ht="15.75" thickBot="1" x14ac:dyDescent="0.35">
      <c r="A10" s="42" t="s">
        <v>78</v>
      </c>
      <c r="B10" s="66"/>
      <c r="D10" s="5" t="s">
        <v>68</v>
      </c>
      <c r="E10" s="62">
        <v>3</v>
      </c>
    </row>
    <row r="11" spans="1:5" ht="15.75" thickBot="1" x14ac:dyDescent="0.35">
      <c r="A11" s="71" t="s">
        <v>1</v>
      </c>
      <c r="B11" s="65"/>
      <c r="D11" s="7" t="s">
        <v>20</v>
      </c>
      <c r="E11" s="59">
        <v>3</v>
      </c>
    </row>
    <row r="12" spans="1:5" ht="15.75" thickBot="1" x14ac:dyDescent="0.35">
      <c r="A12" s="19" t="s">
        <v>44</v>
      </c>
      <c r="B12" s="62">
        <v>6</v>
      </c>
      <c r="D12" s="40"/>
      <c r="E12" s="66">
        <f>SUM(E6:E11)</f>
        <v>11</v>
      </c>
    </row>
    <row r="13" spans="1:5" ht="15.75" thickBot="1" x14ac:dyDescent="0.35">
      <c r="A13" s="25" t="s">
        <v>80</v>
      </c>
      <c r="B13" s="63">
        <v>3</v>
      </c>
      <c r="D13" s="44" t="s">
        <v>60</v>
      </c>
      <c r="E13" s="66"/>
    </row>
    <row r="14" spans="1:5" ht="15.75" thickBot="1" x14ac:dyDescent="0.35">
      <c r="A14" s="37" t="s">
        <v>8</v>
      </c>
      <c r="B14" s="68"/>
      <c r="D14" s="5" t="s">
        <v>21</v>
      </c>
      <c r="E14" s="62">
        <v>3</v>
      </c>
    </row>
    <row r="15" spans="1:5" x14ac:dyDescent="0.3">
      <c r="A15" s="5" t="s">
        <v>9</v>
      </c>
      <c r="B15" s="62">
        <v>3</v>
      </c>
      <c r="D15" s="7" t="s">
        <v>24</v>
      </c>
      <c r="E15" s="59">
        <v>4</v>
      </c>
    </row>
    <row r="16" spans="1:5" ht="15.75" thickBot="1" x14ac:dyDescent="0.35">
      <c r="A16" s="8" t="s">
        <v>13</v>
      </c>
      <c r="B16" s="60">
        <v>3</v>
      </c>
      <c r="D16" s="7" t="s">
        <v>25</v>
      </c>
      <c r="E16" s="59">
        <v>3</v>
      </c>
    </row>
    <row r="17" spans="1:5" ht="15.75" thickBot="1" x14ac:dyDescent="0.35">
      <c r="A17" s="37" t="s">
        <v>39</v>
      </c>
      <c r="B17" s="68"/>
      <c r="D17" s="7" t="s">
        <v>28</v>
      </c>
      <c r="E17" s="59">
        <v>3</v>
      </c>
    </row>
    <row r="18" spans="1:5" ht="15.75" thickBot="1" x14ac:dyDescent="0.35">
      <c r="A18" s="20" t="s">
        <v>14</v>
      </c>
      <c r="B18" s="65"/>
      <c r="D18" s="17" t="s">
        <v>182</v>
      </c>
      <c r="E18" s="61">
        <v>4</v>
      </c>
    </row>
    <row r="19" spans="1:5" ht="15.75" thickBot="1" x14ac:dyDescent="0.35">
      <c r="A19" s="5" t="s">
        <v>29</v>
      </c>
      <c r="B19" s="62">
        <v>3</v>
      </c>
      <c r="D19" s="42"/>
      <c r="E19" s="66">
        <f>SUM(E14:E18)</f>
        <v>17</v>
      </c>
    </row>
    <row r="20" spans="1:5" ht="15.75" thickBot="1" x14ac:dyDescent="0.35">
      <c r="A20" s="25" t="s">
        <v>34</v>
      </c>
      <c r="B20" s="63">
        <v>4</v>
      </c>
      <c r="D20" s="44" t="s">
        <v>61</v>
      </c>
      <c r="E20" s="66"/>
    </row>
    <row r="21" spans="1:5" ht="15.75" thickBot="1" x14ac:dyDescent="0.35">
      <c r="A21" s="37" t="s">
        <v>33</v>
      </c>
      <c r="B21" s="68"/>
      <c r="D21" s="7" t="s">
        <v>176</v>
      </c>
      <c r="E21" s="59">
        <v>4</v>
      </c>
    </row>
    <row r="22" spans="1:5" x14ac:dyDescent="0.3">
      <c r="A22" s="5" t="s">
        <v>69</v>
      </c>
      <c r="B22" s="62">
        <v>4</v>
      </c>
      <c r="D22" s="5" t="s">
        <v>177</v>
      </c>
      <c r="E22" s="59">
        <v>3</v>
      </c>
    </row>
    <row r="23" spans="1:5" ht="15.75" thickBot="1" x14ac:dyDescent="0.35">
      <c r="A23" s="8" t="s">
        <v>70</v>
      </c>
      <c r="B23" s="60">
        <v>3</v>
      </c>
      <c r="D23" s="7" t="s">
        <v>79</v>
      </c>
      <c r="E23" s="59">
        <v>4</v>
      </c>
    </row>
    <row r="24" spans="1:5" ht="15.75" thickBot="1" x14ac:dyDescent="0.35">
      <c r="A24" s="26" t="s">
        <v>40</v>
      </c>
      <c r="B24" s="63">
        <v>38</v>
      </c>
    </row>
    <row r="25" spans="1:5" ht="15.75" thickBot="1" x14ac:dyDescent="0.35">
      <c r="A25" s="20"/>
      <c r="B25" s="65"/>
      <c r="D25" s="7" t="s">
        <v>66</v>
      </c>
      <c r="E25" s="61">
        <v>4</v>
      </c>
    </row>
    <row r="26" spans="1:5" ht="15.75" thickBot="1" x14ac:dyDescent="0.35">
      <c r="A26" s="37" t="s">
        <v>88</v>
      </c>
      <c r="B26" s="68"/>
      <c r="D26" s="7" t="s">
        <v>67</v>
      </c>
      <c r="E26" s="69">
        <v>4</v>
      </c>
    </row>
    <row r="27" spans="1:5" x14ac:dyDescent="0.3">
      <c r="A27" s="5" t="s">
        <v>71</v>
      </c>
      <c r="B27" s="62" t="s">
        <v>23</v>
      </c>
      <c r="D27" s="7" t="s">
        <v>65</v>
      </c>
      <c r="E27" s="69">
        <v>4</v>
      </c>
    </row>
    <row r="28" spans="1:5" x14ac:dyDescent="0.3">
      <c r="A28" s="7" t="s">
        <v>72</v>
      </c>
      <c r="B28" s="59">
        <v>4</v>
      </c>
      <c r="D28" s="5" t="s">
        <v>183</v>
      </c>
      <c r="E28" s="62">
        <v>2</v>
      </c>
    </row>
    <row r="29" spans="1:5" x14ac:dyDescent="0.3">
      <c r="A29" s="7" t="s">
        <v>73</v>
      </c>
      <c r="B29" s="59">
        <v>4</v>
      </c>
      <c r="D29" s="5" t="s">
        <v>81</v>
      </c>
      <c r="E29" s="62">
        <v>3</v>
      </c>
    </row>
    <row r="30" spans="1:5" ht="15.75" thickBot="1" x14ac:dyDescent="0.35">
      <c r="A30" s="7" t="s">
        <v>74</v>
      </c>
      <c r="B30" s="59">
        <v>3</v>
      </c>
      <c r="D30" s="8" t="s">
        <v>82</v>
      </c>
      <c r="E30" s="60">
        <v>3</v>
      </c>
    </row>
    <row r="31" spans="1:5" ht="15.75" thickBot="1" x14ac:dyDescent="0.35">
      <c r="A31" s="7" t="s">
        <v>58</v>
      </c>
      <c r="B31" s="59">
        <v>4</v>
      </c>
      <c r="D31" s="44"/>
      <c r="E31" s="70">
        <f>SUM(E21:E30)</f>
        <v>31</v>
      </c>
    </row>
    <row r="32" spans="1:5" ht="15.75" thickBot="1" x14ac:dyDescent="0.35">
      <c r="A32" s="17" t="s">
        <v>75</v>
      </c>
      <c r="B32" s="61" t="s">
        <v>23</v>
      </c>
      <c r="D32" s="44" t="s">
        <v>53</v>
      </c>
      <c r="E32" s="70">
        <v>9</v>
      </c>
    </row>
    <row r="33" spans="1:5" ht="15.75" thickBot="1" x14ac:dyDescent="0.35">
      <c r="A33" s="17" t="s">
        <v>76</v>
      </c>
      <c r="B33" s="61">
        <v>4</v>
      </c>
      <c r="D33" s="38" t="s">
        <v>83</v>
      </c>
      <c r="E33" s="58">
        <v>3</v>
      </c>
    </row>
    <row r="34" spans="1:5" x14ac:dyDescent="0.3">
      <c r="A34" s="38" t="s">
        <v>169</v>
      </c>
      <c r="B34" s="58">
        <v>3</v>
      </c>
      <c r="D34" s="7" t="s">
        <v>166</v>
      </c>
      <c r="E34" s="59">
        <v>3</v>
      </c>
    </row>
    <row r="35" spans="1:5" ht="15.75" thickBot="1" x14ac:dyDescent="0.35">
      <c r="A35" s="8" t="s">
        <v>77</v>
      </c>
      <c r="B35" s="60" t="s">
        <v>23</v>
      </c>
      <c r="D35" s="7" t="s">
        <v>171</v>
      </c>
      <c r="E35" s="69">
        <v>3</v>
      </c>
    </row>
    <row r="36" spans="1:5" ht="15.75" thickBot="1" x14ac:dyDescent="0.35">
      <c r="A36" s="37" t="s">
        <v>50</v>
      </c>
      <c r="B36" s="66">
        <f>SUM(B28:B35)</f>
        <v>22</v>
      </c>
      <c r="D36" s="7" t="s">
        <v>172</v>
      </c>
      <c r="E36" s="59">
        <v>3</v>
      </c>
    </row>
    <row r="37" spans="1:5" x14ac:dyDescent="0.3">
      <c r="A37" s="54" t="s">
        <v>11</v>
      </c>
      <c r="B37" s="64"/>
      <c r="D37" s="7" t="s">
        <v>84</v>
      </c>
      <c r="E37" s="59">
        <v>3</v>
      </c>
    </row>
    <row r="38" spans="1:5" ht="15.75" thickBot="1" x14ac:dyDescent="0.35">
      <c r="A38" s="55" t="s">
        <v>12</v>
      </c>
      <c r="B38" s="67"/>
      <c r="D38" s="25" t="s">
        <v>64</v>
      </c>
      <c r="E38" s="63"/>
    </row>
    <row r="39" spans="1:5" ht="15.75" thickBot="1" x14ac:dyDescent="0.35">
      <c r="B39" s="56">
        <f>B24+B36</f>
        <v>60</v>
      </c>
      <c r="D39" s="42" t="s">
        <v>54</v>
      </c>
      <c r="E39" s="66">
        <f>E12+E19+E31+E32</f>
        <v>68</v>
      </c>
    </row>
  </sheetData>
  <pageMargins left="0.7" right="0.7" top="0.75" bottom="0.75" header="0.3" footer="0.3"/>
  <pageSetup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tabSelected="1" topLeftCell="A3" zoomScale="115" zoomScaleNormal="115" workbookViewId="0">
      <selection activeCell="G38" sqref="G38"/>
    </sheetView>
  </sheetViews>
  <sheetFormatPr defaultColWidth="9.109375" defaultRowHeight="15.05" x14ac:dyDescent="0.25"/>
  <cols>
    <col min="1" max="1" width="1.109375" style="74" customWidth="1"/>
    <col min="2" max="2" width="13.6640625" style="74" customWidth="1"/>
    <col min="3" max="3" width="28" style="74" customWidth="1"/>
    <col min="4" max="4" width="4.6640625" style="79" customWidth="1"/>
    <col min="5" max="5" width="1.88671875" style="74" customWidth="1"/>
    <col min="6" max="6" width="13.6640625" style="74" customWidth="1"/>
    <col min="7" max="7" width="28.88671875" style="74" customWidth="1"/>
    <col min="8" max="8" width="5.5546875" style="79" customWidth="1"/>
    <col min="9" max="9" width="2" style="74" customWidth="1"/>
    <col min="10" max="10" width="12.88671875" style="74" customWidth="1"/>
    <col min="11" max="11" width="26.88671875" style="74" customWidth="1"/>
    <col min="12" max="12" width="5.33203125" style="79" customWidth="1"/>
    <col min="13" max="13" width="4.6640625" style="74" customWidth="1"/>
    <col min="14" max="16384" width="9.109375" style="74"/>
  </cols>
  <sheetData>
    <row r="1" spans="1:19" ht="27.85" customHeight="1" thickBot="1" x14ac:dyDescent="0.3">
      <c r="B1" s="129" t="s">
        <v>240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9" ht="27.85" customHeight="1" thickTop="1" x14ac:dyDescent="0.25">
      <c r="A2" s="111"/>
      <c r="B2" s="126" t="s">
        <v>103</v>
      </c>
      <c r="C2" s="127"/>
      <c r="D2" s="128"/>
      <c r="E2" s="115"/>
      <c r="F2" s="127" t="s">
        <v>186</v>
      </c>
      <c r="G2" s="127"/>
      <c r="H2" s="127"/>
      <c r="I2" s="115"/>
      <c r="J2" s="127" t="s">
        <v>187</v>
      </c>
      <c r="K2" s="127"/>
      <c r="L2" s="127"/>
      <c r="M2" s="84"/>
    </row>
    <row r="3" spans="1:19" x14ac:dyDescent="0.25">
      <c r="A3" s="111"/>
      <c r="B3" s="82" t="s">
        <v>164</v>
      </c>
      <c r="C3" s="81"/>
      <c r="D3" s="83"/>
      <c r="E3" s="116"/>
      <c r="F3" s="81"/>
      <c r="G3" s="81"/>
      <c r="H3" s="118"/>
      <c r="I3" s="116"/>
      <c r="J3" s="81"/>
      <c r="K3" s="81"/>
      <c r="L3" s="118"/>
      <c r="M3" s="84"/>
    </row>
    <row r="4" spans="1:19" x14ac:dyDescent="0.25">
      <c r="A4" s="111"/>
      <c r="B4" s="86" t="s">
        <v>195</v>
      </c>
      <c r="C4" s="74" t="s">
        <v>159</v>
      </c>
      <c r="D4" s="85">
        <v>4</v>
      </c>
      <c r="E4" s="117"/>
      <c r="F4" s="74" t="s">
        <v>154</v>
      </c>
      <c r="G4" s="74" t="s">
        <v>153</v>
      </c>
      <c r="H4" s="79">
        <v>4</v>
      </c>
      <c r="I4" s="117"/>
      <c r="M4" s="84"/>
    </row>
    <row r="5" spans="1:19" x14ac:dyDescent="0.25">
      <c r="A5" s="111"/>
      <c r="B5" s="86" t="s">
        <v>191</v>
      </c>
      <c r="C5" s="112" t="s">
        <v>151</v>
      </c>
      <c r="D5" s="85">
        <v>1</v>
      </c>
      <c r="E5" s="117"/>
      <c r="F5" s="78" t="s">
        <v>227</v>
      </c>
      <c r="G5" s="78" t="s">
        <v>225</v>
      </c>
      <c r="H5" s="79">
        <v>4</v>
      </c>
      <c r="I5" s="117"/>
      <c r="M5" s="84"/>
      <c r="R5" s="78"/>
      <c r="S5" s="78"/>
    </row>
    <row r="6" spans="1:19" x14ac:dyDescent="0.25">
      <c r="A6" s="111"/>
      <c r="B6" s="84" t="s">
        <v>148</v>
      </c>
      <c r="C6" s="78" t="s">
        <v>193</v>
      </c>
      <c r="D6" s="85">
        <v>4</v>
      </c>
      <c r="E6" s="117"/>
      <c r="F6" s="78" t="s">
        <v>192</v>
      </c>
      <c r="G6" s="112" t="s">
        <v>241</v>
      </c>
      <c r="H6" s="79">
        <v>1</v>
      </c>
      <c r="I6" s="117"/>
      <c r="M6" s="84"/>
      <c r="O6" s="78"/>
      <c r="P6" s="78"/>
      <c r="Q6" s="78"/>
      <c r="S6" s="78"/>
    </row>
    <row r="7" spans="1:19" x14ac:dyDescent="0.25">
      <c r="A7" s="111"/>
      <c r="B7" s="84" t="s">
        <v>162</v>
      </c>
      <c r="C7" s="74" t="s">
        <v>161</v>
      </c>
      <c r="D7" s="85">
        <v>3</v>
      </c>
      <c r="E7" s="117"/>
      <c r="F7" s="78" t="s">
        <v>234</v>
      </c>
      <c r="G7" s="112" t="s">
        <v>235</v>
      </c>
      <c r="H7" s="79">
        <v>1</v>
      </c>
      <c r="I7" s="117"/>
      <c r="M7" s="84"/>
    </row>
    <row r="8" spans="1:19" x14ac:dyDescent="0.25">
      <c r="A8" s="111"/>
      <c r="B8" s="84"/>
      <c r="C8" s="78" t="s">
        <v>89</v>
      </c>
      <c r="D8" s="85">
        <v>3</v>
      </c>
      <c r="E8" s="117"/>
      <c r="F8" s="74" t="s">
        <v>131</v>
      </c>
      <c r="G8" s="74" t="s">
        <v>130</v>
      </c>
      <c r="H8" s="79">
        <v>3</v>
      </c>
      <c r="I8" s="117"/>
      <c r="M8" s="84"/>
      <c r="R8" s="79"/>
    </row>
    <row r="9" spans="1:19" ht="15.75" thickBot="1" x14ac:dyDescent="0.3">
      <c r="A9" s="111"/>
      <c r="B9" s="84"/>
      <c r="D9" s="111"/>
      <c r="E9" s="117"/>
      <c r="G9" s="78" t="s">
        <v>194</v>
      </c>
      <c r="H9" s="79">
        <v>3</v>
      </c>
      <c r="I9" s="117"/>
      <c r="M9" s="84"/>
    </row>
    <row r="10" spans="1:19" x14ac:dyDescent="0.25">
      <c r="A10" s="111"/>
      <c r="B10" s="84"/>
      <c r="D10" s="93">
        <f>SUM(D4:D8)</f>
        <v>15</v>
      </c>
      <c r="E10" s="117"/>
      <c r="H10" s="119">
        <f>SUM(H4:H9)</f>
        <v>16</v>
      </c>
      <c r="I10" s="117"/>
      <c r="M10" s="84"/>
    </row>
    <row r="11" spans="1:19" x14ac:dyDescent="0.25">
      <c r="A11" s="111"/>
      <c r="B11" s="82" t="s">
        <v>144</v>
      </c>
      <c r="C11" s="81"/>
      <c r="D11" s="83"/>
      <c r="E11" s="116"/>
      <c r="F11" s="81"/>
      <c r="G11" s="81"/>
      <c r="H11" s="118"/>
      <c r="I11" s="116"/>
      <c r="J11" s="81"/>
      <c r="K11" s="81"/>
      <c r="L11" s="118"/>
      <c r="M11" s="84"/>
      <c r="O11" s="78"/>
      <c r="P11" s="78"/>
      <c r="Q11" s="78"/>
      <c r="R11" s="78"/>
    </row>
    <row r="12" spans="1:19" x14ac:dyDescent="0.25">
      <c r="A12" s="111"/>
      <c r="B12" s="89" t="s">
        <v>143</v>
      </c>
      <c r="C12" s="90" t="s">
        <v>142</v>
      </c>
      <c r="D12" s="91">
        <v>4</v>
      </c>
      <c r="E12" s="117"/>
      <c r="F12" s="90" t="s">
        <v>141</v>
      </c>
      <c r="G12" s="90" t="s">
        <v>140</v>
      </c>
      <c r="H12" s="120">
        <v>3</v>
      </c>
      <c r="I12" s="117"/>
      <c r="J12" s="90" t="s">
        <v>139</v>
      </c>
      <c r="K12" s="97" t="s">
        <v>218</v>
      </c>
      <c r="L12" s="120">
        <v>3</v>
      </c>
      <c r="M12" s="84"/>
    </row>
    <row r="13" spans="1:19" x14ac:dyDescent="0.25">
      <c r="A13" s="111"/>
      <c r="B13" s="86" t="s">
        <v>224</v>
      </c>
      <c r="C13" s="78" t="s">
        <v>226</v>
      </c>
      <c r="D13" s="85">
        <v>4</v>
      </c>
      <c r="E13" s="117"/>
      <c r="F13" s="78" t="s">
        <v>203</v>
      </c>
      <c r="G13" s="78" t="s">
        <v>217</v>
      </c>
      <c r="H13" s="79">
        <v>3</v>
      </c>
      <c r="I13" s="117"/>
      <c r="J13" s="74" t="s">
        <v>114</v>
      </c>
      <c r="K13" s="74" t="s">
        <v>113</v>
      </c>
      <c r="L13" s="79">
        <v>3</v>
      </c>
      <c r="M13" s="84"/>
    </row>
    <row r="14" spans="1:19" x14ac:dyDescent="0.25">
      <c r="A14" s="111"/>
      <c r="B14" s="105" t="s">
        <v>229</v>
      </c>
      <c r="C14" s="113" t="s">
        <v>212</v>
      </c>
      <c r="D14" s="106">
        <v>4</v>
      </c>
      <c r="E14" s="117"/>
      <c r="F14" s="74" t="s">
        <v>124</v>
      </c>
      <c r="G14" s="74" t="s">
        <v>123</v>
      </c>
      <c r="H14" s="79">
        <v>3</v>
      </c>
      <c r="I14" s="117"/>
      <c r="J14" s="78"/>
      <c r="K14" s="78" t="s">
        <v>127</v>
      </c>
      <c r="L14" s="122">
        <v>3</v>
      </c>
      <c r="M14" s="84"/>
    </row>
    <row r="15" spans="1:19" x14ac:dyDescent="0.25">
      <c r="A15" s="111"/>
      <c r="B15" s="86" t="s">
        <v>209</v>
      </c>
      <c r="C15" s="112" t="s">
        <v>243</v>
      </c>
      <c r="D15" s="85">
        <v>3</v>
      </c>
      <c r="E15" s="117"/>
      <c r="F15" s="97" t="s">
        <v>228</v>
      </c>
      <c r="G15" s="97" t="s">
        <v>216</v>
      </c>
      <c r="H15" s="121">
        <v>4</v>
      </c>
      <c r="I15" s="117"/>
      <c r="J15" s="78"/>
      <c r="K15" s="78"/>
      <c r="L15" s="122"/>
      <c r="M15" s="84"/>
    </row>
    <row r="16" spans="1:19" ht="15.75" customHeight="1" x14ac:dyDescent="0.25">
      <c r="A16" s="111"/>
      <c r="B16" s="84"/>
      <c r="D16" s="85"/>
      <c r="E16" s="117"/>
      <c r="F16" s="78" t="s">
        <v>109</v>
      </c>
      <c r="G16" s="78" t="s">
        <v>202</v>
      </c>
      <c r="H16" s="79">
        <v>3</v>
      </c>
      <c r="I16" s="117"/>
      <c r="J16" s="78"/>
      <c r="M16" s="84"/>
    </row>
    <row r="17" spans="1:13" ht="16.55" customHeight="1" thickBot="1" x14ac:dyDescent="0.3">
      <c r="A17" s="111"/>
      <c r="B17" s="84"/>
      <c r="D17" s="107"/>
      <c r="E17" s="117"/>
      <c r="I17" s="117"/>
      <c r="M17" s="84"/>
    </row>
    <row r="18" spans="1:13" x14ac:dyDescent="0.25">
      <c r="A18" s="111"/>
      <c r="B18" s="84"/>
      <c r="D18" s="93">
        <f>SUM(D12:D17)</f>
        <v>15</v>
      </c>
      <c r="E18" s="117"/>
      <c r="H18" s="119">
        <f>SUM(H12:H17)</f>
        <v>16</v>
      </c>
      <c r="I18" s="117"/>
      <c r="L18" s="119">
        <f>SUM(L12:L17)</f>
        <v>9</v>
      </c>
      <c r="M18" s="84"/>
    </row>
    <row r="19" spans="1:13" x14ac:dyDescent="0.25">
      <c r="A19" s="111"/>
      <c r="B19" s="82" t="s">
        <v>104</v>
      </c>
      <c r="C19" s="81"/>
      <c r="D19" s="83"/>
      <c r="E19" s="116"/>
      <c r="F19" s="81"/>
      <c r="G19" s="81"/>
      <c r="H19" s="118"/>
      <c r="I19" s="116"/>
      <c r="J19" s="81"/>
      <c r="K19" s="81"/>
      <c r="L19" s="118"/>
      <c r="M19" s="84"/>
    </row>
    <row r="20" spans="1:13" x14ac:dyDescent="0.25">
      <c r="A20" s="111"/>
      <c r="B20" s="86" t="s">
        <v>180</v>
      </c>
      <c r="C20" s="78" t="s">
        <v>181</v>
      </c>
      <c r="D20" s="92">
        <v>4</v>
      </c>
      <c r="E20" s="117"/>
      <c r="F20" s="97" t="s">
        <v>230</v>
      </c>
      <c r="G20" s="97" t="s">
        <v>215</v>
      </c>
      <c r="H20" s="120">
        <v>4</v>
      </c>
      <c r="I20" s="117"/>
      <c r="M20" s="84"/>
    </row>
    <row r="21" spans="1:13" x14ac:dyDescent="0.25">
      <c r="A21" s="111"/>
      <c r="B21" s="86" t="s">
        <v>117</v>
      </c>
      <c r="C21" s="78" t="s">
        <v>200</v>
      </c>
      <c r="D21" s="92">
        <v>4</v>
      </c>
      <c r="E21" s="117"/>
      <c r="F21" s="78" t="s">
        <v>175</v>
      </c>
      <c r="G21" s="78" t="s">
        <v>170</v>
      </c>
      <c r="H21" s="122">
        <v>3</v>
      </c>
      <c r="I21" s="117"/>
      <c r="M21" s="84"/>
    </row>
    <row r="22" spans="1:13" x14ac:dyDescent="0.25">
      <c r="A22" s="111"/>
      <c r="B22" s="86" t="s">
        <v>233</v>
      </c>
      <c r="C22" s="78" t="s">
        <v>213</v>
      </c>
      <c r="D22" s="92">
        <v>4</v>
      </c>
      <c r="E22" s="117"/>
      <c r="F22" s="78" t="s">
        <v>231</v>
      </c>
      <c r="G22" s="78" t="s">
        <v>211</v>
      </c>
      <c r="H22" s="122">
        <v>4</v>
      </c>
      <c r="I22" s="117"/>
      <c r="M22" s="84"/>
    </row>
    <row r="23" spans="1:13" ht="15.75" x14ac:dyDescent="0.3">
      <c r="A23" s="111"/>
      <c r="B23" s="84" t="s">
        <v>126</v>
      </c>
      <c r="C23" s="78" t="s">
        <v>223</v>
      </c>
      <c r="D23" s="125">
        <v>3</v>
      </c>
      <c r="E23" s="117"/>
      <c r="G23" s="112" t="s">
        <v>204</v>
      </c>
      <c r="H23" s="122">
        <v>3</v>
      </c>
      <c r="I23" s="117"/>
      <c r="M23" s="84"/>
    </row>
    <row r="24" spans="1:13" ht="15.75" thickBot="1" x14ac:dyDescent="0.3">
      <c r="A24" s="111"/>
      <c r="B24" s="86" t="s">
        <v>221</v>
      </c>
      <c r="C24" s="78" t="s">
        <v>222</v>
      </c>
      <c r="D24" s="125"/>
      <c r="E24" s="117"/>
      <c r="F24" s="76"/>
      <c r="G24" s="78"/>
      <c r="H24" s="122"/>
      <c r="I24" s="117"/>
      <c r="M24" s="84"/>
    </row>
    <row r="25" spans="1:13" x14ac:dyDescent="0.25">
      <c r="A25" s="111"/>
      <c r="B25" s="84"/>
      <c r="D25" s="93">
        <f>SUM(D20:D24)</f>
        <v>15</v>
      </c>
      <c r="E25" s="117"/>
      <c r="H25" s="119">
        <f>SUM(H20:H24)</f>
        <v>14</v>
      </c>
      <c r="I25" s="117"/>
      <c r="M25" s="84"/>
    </row>
    <row r="26" spans="1:13" x14ac:dyDescent="0.25">
      <c r="A26" s="111"/>
      <c r="B26" s="82" t="s">
        <v>167</v>
      </c>
      <c r="C26" s="81"/>
      <c r="D26" s="83"/>
      <c r="E26" s="116"/>
      <c r="F26" s="81"/>
      <c r="G26" s="81"/>
      <c r="H26" s="118"/>
      <c r="I26" s="116"/>
      <c r="J26" s="81"/>
      <c r="K26" s="81"/>
      <c r="L26" s="118"/>
      <c r="M26" s="84"/>
    </row>
    <row r="27" spans="1:13" x14ac:dyDescent="0.25">
      <c r="A27" s="111"/>
      <c r="B27" s="96" t="s">
        <v>232</v>
      </c>
      <c r="C27" s="97" t="s">
        <v>214</v>
      </c>
      <c r="D27" s="98">
        <v>4</v>
      </c>
      <c r="E27" s="117"/>
      <c r="F27" s="97" t="s">
        <v>184</v>
      </c>
      <c r="G27" s="97" t="s">
        <v>94</v>
      </c>
      <c r="H27" s="121">
        <v>3</v>
      </c>
      <c r="I27" s="117"/>
      <c r="J27" s="78"/>
      <c r="K27" s="78"/>
      <c r="L27" s="122"/>
      <c r="M27" s="84"/>
    </row>
    <row r="28" spans="1:13" x14ac:dyDescent="0.25">
      <c r="A28" s="111"/>
      <c r="B28" s="86" t="s">
        <v>174</v>
      </c>
      <c r="C28" s="78" t="s">
        <v>178</v>
      </c>
      <c r="D28" s="92">
        <v>3</v>
      </c>
      <c r="E28" s="117"/>
      <c r="G28" s="78" t="s">
        <v>242</v>
      </c>
      <c r="H28" s="79">
        <v>3</v>
      </c>
      <c r="I28" s="117"/>
      <c r="M28" s="84"/>
    </row>
    <row r="29" spans="1:13" x14ac:dyDescent="0.25">
      <c r="A29" s="111"/>
      <c r="B29" s="86" t="s">
        <v>185</v>
      </c>
      <c r="C29" s="78" t="s">
        <v>92</v>
      </c>
      <c r="D29" s="92">
        <v>3</v>
      </c>
      <c r="E29" s="117"/>
      <c r="G29" s="78" t="s">
        <v>201</v>
      </c>
      <c r="H29" s="79">
        <v>3</v>
      </c>
      <c r="I29" s="117"/>
      <c r="M29" s="84"/>
    </row>
    <row r="30" spans="1:13" x14ac:dyDescent="0.25">
      <c r="A30" s="111"/>
      <c r="B30" s="84"/>
      <c r="C30" s="114" t="s">
        <v>204</v>
      </c>
      <c r="D30" s="92">
        <v>3</v>
      </c>
      <c r="E30" s="117"/>
      <c r="G30" s="78" t="s">
        <v>168</v>
      </c>
      <c r="H30" s="122">
        <v>3</v>
      </c>
      <c r="I30" s="117"/>
      <c r="M30" s="84"/>
    </row>
    <row r="31" spans="1:13" ht="15.75" thickBot="1" x14ac:dyDescent="0.3">
      <c r="A31" s="111"/>
      <c r="B31" s="86"/>
      <c r="D31" s="85"/>
      <c r="E31" s="117"/>
      <c r="G31" s="74" t="s">
        <v>89</v>
      </c>
      <c r="H31" s="79">
        <v>3</v>
      </c>
      <c r="I31" s="117"/>
      <c r="M31" s="84"/>
    </row>
    <row r="32" spans="1:13" ht="15.75" thickBot="1" x14ac:dyDescent="0.3">
      <c r="A32" s="111"/>
      <c r="B32" s="87"/>
      <c r="C32" s="88"/>
      <c r="D32" s="94">
        <f>SUM(D27:D30)</f>
        <v>13</v>
      </c>
      <c r="E32" s="117"/>
      <c r="F32" s="88"/>
      <c r="G32" s="88"/>
      <c r="H32" s="123">
        <f>SUM(H27:H31)</f>
        <v>15</v>
      </c>
      <c r="I32" s="117"/>
      <c r="J32" s="88"/>
      <c r="K32" s="95" t="s">
        <v>173</v>
      </c>
      <c r="L32" s="124">
        <f>D10+H10+D18+H18+L18+D25+H25+D32+H32</f>
        <v>128</v>
      </c>
      <c r="M32" s="84"/>
    </row>
    <row r="33" spans="2:11" ht="7.55" customHeight="1" thickTop="1" thickBot="1" x14ac:dyDescent="0.3"/>
    <row r="34" spans="2:11" ht="15.75" thickTop="1" x14ac:dyDescent="0.25">
      <c r="C34" s="78" t="s">
        <v>196</v>
      </c>
      <c r="F34" s="99" t="s">
        <v>220</v>
      </c>
      <c r="G34" s="100"/>
      <c r="H34" s="101"/>
    </row>
    <row r="35" spans="2:11" x14ac:dyDescent="0.25">
      <c r="C35" s="78" t="s">
        <v>197</v>
      </c>
      <c r="D35" s="80"/>
      <c r="F35" s="103" t="s">
        <v>234</v>
      </c>
      <c r="G35" s="104" t="s">
        <v>236</v>
      </c>
      <c r="H35" s="85">
        <v>1</v>
      </c>
    </row>
    <row r="36" spans="2:11" x14ac:dyDescent="0.25">
      <c r="C36" s="78" t="s">
        <v>237</v>
      </c>
      <c r="F36" s="103" t="s">
        <v>209</v>
      </c>
      <c r="G36" s="104" t="s">
        <v>210</v>
      </c>
      <c r="H36" s="85">
        <v>3</v>
      </c>
    </row>
    <row r="37" spans="2:11" x14ac:dyDescent="0.25">
      <c r="C37" s="78" t="s">
        <v>198</v>
      </c>
      <c r="F37" s="103" t="s">
        <v>188</v>
      </c>
      <c r="G37" s="104" t="s">
        <v>189</v>
      </c>
      <c r="H37" s="85">
        <v>3</v>
      </c>
    </row>
    <row r="38" spans="2:11" x14ac:dyDescent="0.25">
      <c r="C38" s="78" t="s">
        <v>205</v>
      </c>
      <c r="F38" s="103" t="s">
        <v>190</v>
      </c>
      <c r="G38" s="104" t="s">
        <v>219</v>
      </c>
      <c r="H38" s="85">
        <v>3</v>
      </c>
    </row>
    <row r="39" spans="2:11" x14ac:dyDescent="0.25">
      <c r="C39" s="78" t="s">
        <v>206</v>
      </c>
      <c r="F39" s="103" t="s">
        <v>208</v>
      </c>
      <c r="G39" s="104" t="s">
        <v>207</v>
      </c>
      <c r="H39" s="85">
        <v>1</v>
      </c>
    </row>
    <row r="40" spans="2:11" ht="15.75" x14ac:dyDescent="0.3">
      <c r="B40" s="78"/>
      <c r="C40" s="78"/>
      <c r="F40" s="103" t="s">
        <v>191</v>
      </c>
      <c r="G40" s="104" t="s">
        <v>238</v>
      </c>
      <c r="H40" s="85">
        <v>1</v>
      </c>
      <c r="K40" s="102" t="s">
        <v>199</v>
      </c>
    </row>
    <row r="41" spans="2:11" ht="15.75" thickBot="1" x14ac:dyDescent="0.3">
      <c r="B41" s="78"/>
      <c r="F41" s="108" t="s">
        <v>192</v>
      </c>
      <c r="G41" s="109" t="s">
        <v>239</v>
      </c>
      <c r="H41" s="110">
        <v>1</v>
      </c>
    </row>
    <row r="42" spans="2:11" ht="15.75" thickTop="1" x14ac:dyDescent="0.25"/>
  </sheetData>
  <mergeCells count="5">
    <mergeCell ref="D23:D24"/>
    <mergeCell ref="B2:D2"/>
    <mergeCell ref="F2:H2"/>
    <mergeCell ref="J2:L2"/>
    <mergeCell ref="B1:L1"/>
  </mergeCells>
  <hyperlinks>
    <hyperlink ref="K40" r:id="rId1" xr:uid="{00000000-0004-0000-0100-000000000000}"/>
  </hyperlinks>
  <printOptions horizontalCentered="1" verticalCentered="1"/>
  <pageMargins left="0.7" right="0.7" top="0.5" bottom="0.5" header="0.3" footer="0.3"/>
  <pageSetup scale="87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8"/>
  <sheetViews>
    <sheetView topLeftCell="A4" workbookViewId="0">
      <selection activeCell="B38" sqref="B38"/>
    </sheetView>
  </sheetViews>
  <sheetFormatPr defaultRowHeight="15.05" x14ac:dyDescent="0.3"/>
  <cols>
    <col min="1" max="1" width="45.6640625" customWidth="1"/>
    <col min="2" max="2" width="4.6640625" style="28" customWidth="1"/>
    <col min="3" max="3" width="4" customWidth="1"/>
    <col min="5" max="5" width="45.6640625" customWidth="1"/>
    <col min="6" max="6" width="4.6640625" style="28" customWidth="1"/>
  </cols>
  <sheetData>
    <row r="2" spans="1:6" x14ac:dyDescent="0.3">
      <c r="A2" t="s">
        <v>55</v>
      </c>
    </row>
    <row r="3" spans="1:6" x14ac:dyDescent="0.3">
      <c r="A3" t="s">
        <v>0</v>
      </c>
    </row>
    <row r="4" spans="1:6" ht="15.75" thickBot="1" x14ac:dyDescent="0.35"/>
    <row r="5" spans="1:6" ht="15.75" thickBot="1" x14ac:dyDescent="0.35">
      <c r="A5" s="14" t="s">
        <v>10</v>
      </c>
      <c r="B5" s="15"/>
      <c r="C5" s="4"/>
      <c r="E5" s="37" t="s">
        <v>52</v>
      </c>
      <c r="F5" s="46"/>
    </row>
    <row r="6" spans="1:6" x14ac:dyDescent="0.3">
      <c r="A6" s="16" t="s">
        <v>11</v>
      </c>
      <c r="B6" s="10"/>
      <c r="C6" s="6"/>
      <c r="E6" s="38" t="s">
        <v>16</v>
      </c>
      <c r="F6" s="47">
        <v>1</v>
      </c>
    </row>
    <row r="7" spans="1:6" ht="15.75" thickBot="1" x14ac:dyDescent="0.35">
      <c r="A7" s="18" t="s">
        <v>12</v>
      </c>
      <c r="B7" s="2"/>
      <c r="C7" s="21"/>
      <c r="E7" s="7" t="s">
        <v>17</v>
      </c>
      <c r="F7" s="43">
        <v>1</v>
      </c>
    </row>
    <row r="8" spans="1:6" x14ac:dyDescent="0.3">
      <c r="A8" s="23" t="s">
        <v>38</v>
      </c>
      <c r="B8" s="29"/>
      <c r="C8" s="4"/>
      <c r="E8" s="17" t="s">
        <v>62</v>
      </c>
      <c r="F8" s="48">
        <v>3</v>
      </c>
    </row>
    <row r="9" spans="1:6" x14ac:dyDescent="0.3">
      <c r="A9" s="7" t="s">
        <v>3</v>
      </c>
      <c r="B9" s="1">
        <v>3</v>
      </c>
      <c r="C9" s="6"/>
      <c r="E9" s="17" t="s">
        <v>2</v>
      </c>
      <c r="F9" s="48"/>
    </row>
    <row r="10" spans="1:6" x14ac:dyDescent="0.3">
      <c r="A10" s="7" t="s">
        <v>4</v>
      </c>
      <c r="B10" s="1">
        <v>3</v>
      </c>
      <c r="C10" s="6"/>
      <c r="E10" s="5" t="s">
        <v>18</v>
      </c>
      <c r="F10" s="49">
        <v>3</v>
      </c>
    </row>
    <row r="11" spans="1:6" ht="15.75" thickBot="1" x14ac:dyDescent="0.35">
      <c r="A11" s="8" t="s">
        <v>5</v>
      </c>
      <c r="B11" s="30">
        <v>3</v>
      </c>
      <c r="C11" s="9"/>
      <c r="E11" s="5" t="s">
        <v>19</v>
      </c>
      <c r="F11" s="49">
        <v>3</v>
      </c>
    </row>
    <row r="12" spans="1:6" x14ac:dyDescent="0.3">
      <c r="A12" s="24" t="s">
        <v>6</v>
      </c>
      <c r="B12" s="31"/>
      <c r="C12" s="4"/>
      <c r="E12" s="7" t="s">
        <v>20</v>
      </c>
      <c r="F12" s="43">
        <v>3</v>
      </c>
    </row>
    <row r="13" spans="1:6" ht="15.75" thickBot="1" x14ac:dyDescent="0.35">
      <c r="A13" s="18" t="s">
        <v>1</v>
      </c>
      <c r="B13" s="11"/>
      <c r="C13" s="6"/>
      <c r="E13" s="17" t="s">
        <v>22</v>
      </c>
      <c r="F13" s="48" t="s">
        <v>23</v>
      </c>
    </row>
    <row r="14" spans="1:6" ht="15.75" thickBot="1" x14ac:dyDescent="0.35">
      <c r="A14" s="19" t="s">
        <v>44</v>
      </c>
      <c r="B14" s="12">
        <v>6</v>
      </c>
      <c r="C14" s="6" t="s">
        <v>43</v>
      </c>
      <c r="E14" s="40"/>
      <c r="F14" s="41">
        <v>14</v>
      </c>
    </row>
    <row r="15" spans="1:6" ht="15.75" thickBot="1" x14ac:dyDescent="0.35">
      <c r="A15" s="25" t="s">
        <v>7</v>
      </c>
      <c r="B15" s="32">
        <v>3</v>
      </c>
      <c r="C15" s="9"/>
      <c r="E15" s="5" t="s">
        <v>21</v>
      </c>
      <c r="F15" s="49">
        <v>3</v>
      </c>
    </row>
    <row r="16" spans="1:6" ht="15.75" thickBot="1" x14ac:dyDescent="0.35">
      <c r="A16" s="50" t="s">
        <v>8</v>
      </c>
      <c r="B16" s="51"/>
      <c r="C16" s="52"/>
      <c r="E16" s="7" t="s">
        <v>24</v>
      </c>
      <c r="F16" s="43">
        <v>4</v>
      </c>
    </row>
    <row r="17" spans="1:6" x14ac:dyDescent="0.3">
      <c r="A17" s="5" t="s">
        <v>9</v>
      </c>
      <c r="B17" s="12">
        <v>3</v>
      </c>
      <c r="C17" s="22"/>
      <c r="E17" s="7" t="s">
        <v>25</v>
      </c>
      <c r="F17" s="43">
        <v>3</v>
      </c>
    </row>
    <row r="18" spans="1:6" ht="15.75" thickBot="1" x14ac:dyDescent="0.35">
      <c r="A18" s="8" t="s">
        <v>13</v>
      </c>
      <c r="B18" s="30">
        <v>3</v>
      </c>
      <c r="C18" s="9"/>
      <c r="E18" s="7" t="s">
        <v>26</v>
      </c>
      <c r="F18" s="43">
        <v>4</v>
      </c>
    </row>
    <row r="19" spans="1:6" x14ac:dyDescent="0.3">
      <c r="A19" s="14" t="s">
        <v>39</v>
      </c>
      <c r="B19" s="34"/>
      <c r="C19" s="4"/>
      <c r="E19" s="7" t="s">
        <v>27</v>
      </c>
      <c r="F19" s="43">
        <v>3</v>
      </c>
    </row>
    <row r="20" spans="1:6" x14ac:dyDescent="0.3">
      <c r="A20" s="17" t="s">
        <v>14</v>
      </c>
      <c r="B20" s="11"/>
      <c r="C20" s="6"/>
      <c r="E20" s="7" t="s">
        <v>28</v>
      </c>
      <c r="F20" s="43">
        <v>3</v>
      </c>
    </row>
    <row r="21" spans="1:6" x14ac:dyDescent="0.3">
      <c r="A21" s="5" t="s">
        <v>29</v>
      </c>
      <c r="B21" s="12">
        <v>3</v>
      </c>
      <c r="C21" s="6"/>
      <c r="E21" s="7" t="s">
        <v>15</v>
      </c>
      <c r="F21" s="43">
        <v>4</v>
      </c>
    </row>
    <row r="22" spans="1:6" ht="15.75" thickBot="1" x14ac:dyDescent="0.35">
      <c r="A22" s="25" t="s">
        <v>34</v>
      </c>
      <c r="B22" s="32">
        <v>4</v>
      </c>
      <c r="C22" s="9"/>
      <c r="E22" s="7" t="s">
        <v>30</v>
      </c>
      <c r="F22" s="43">
        <v>3</v>
      </c>
    </row>
    <row r="23" spans="1:6" x14ac:dyDescent="0.3">
      <c r="A23" s="3" t="s">
        <v>33</v>
      </c>
      <c r="B23" s="33"/>
      <c r="C23" s="4"/>
      <c r="E23" s="7" t="s">
        <v>31</v>
      </c>
      <c r="F23" s="43">
        <v>3</v>
      </c>
    </row>
    <row r="24" spans="1:6" x14ac:dyDescent="0.3">
      <c r="A24" s="5" t="s">
        <v>57</v>
      </c>
      <c r="B24" s="12">
        <v>4</v>
      </c>
      <c r="C24" s="6" t="s">
        <v>42</v>
      </c>
      <c r="E24" s="7" t="s">
        <v>32</v>
      </c>
      <c r="F24" s="43">
        <v>4</v>
      </c>
    </row>
    <row r="25" spans="1:6" ht="15.75" thickBot="1" x14ac:dyDescent="0.35">
      <c r="A25" s="8" t="s">
        <v>56</v>
      </c>
      <c r="B25" s="30">
        <v>3</v>
      </c>
      <c r="C25" s="9" t="s">
        <v>43</v>
      </c>
      <c r="E25" s="7" t="s">
        <v>63</v>
      </c>
      <c r="F25" s="43">
        <v>3</v>
      </c>
    </row>
    <row r="26" spans="1:6" ht="15.75" thickBot="1" x14ac:dyDescent="0.35">
      <c r="A26" s="26" t="s">
        <v>40</v>
      </c>
      <c r="B26" s="32">
        <f>SUM(B9:B25)</f>
        <v>38</v>
      </c>
      <c r="C26" s="27"/>
      <c r="E26" s="17" t="s">
        <v>35</v>
      </c>
      <c r="F26" s="48">
        <v>4</v>
      </c>
    </row>
    <row r="27" spans="1:6" ht="15.75" thickBot="1" x14ac:dyDescent="0.35">
      <c r="A27" s="20"/>
      <c r="B27" s="13"/>
      <c r="C27" s="53"/>
      <c r="E27" s="44"/>
      <c r="F27" s="45">
        <f>SUM(F15:F26)</f>
        <v>41</v>
      </c>
    </row>
    <row r="28" spans="1:6" ht="15.75" thickBot="1" x14ac:dyDescent="0.35">
      <c r="A28" s="3" t="s">
        <v>41</v>
      </c>
      <c r="B28" s="33"/>
      <c r="C28" s="4"/>
      <c r="E28" s="44" t="s">
        <v>53</v>
      </c>
      <c r="F28" s="45">
        <v>10</v>
      </c>
    </row>
    <row r="29" spans="1:6" x14ac:dyDescent="0.3">
      <c r="A29" s="5" t="s">
        <v>45</v>
      </c>
      <c r="B29" s="12" t="s">
        <v>23</v>
      </c>
      <c r="C29" s="6" t="s">
        <v>42</v>
      </c>
      <c r="E29" s="5" t="s">
        <v>37</v>
      </c>
      <c r="F29" s="49">
        <v>3</v>
      </c>
    </row>
    <row r="30" spans="1:6" ht="15.75" thickBot="1" x14ac:dyDescent="0.35">
      <c r="A30" s="7" t="s">
        <v>46</v>
      </c>
      <c r="B30" s="1">
        <v>4</v>
      </c>
      <c r="C30" s="6" t="s">
        <v>42</v>
      </c>
      <c r="E30" s="8" t="s">
        <v>36</v>
      </c>
      <c r="F30" s="39">
        <v>3</v>
      </c>
    </row>
    <row r="31" spans="1:6" ht="15.75" thickBot="1" x14ac:dyDescent="0.35">
      <c r="A31" s="7" t="s">
        <v>47</v>
      </c>
      <c r="B31" s="1">
        <v>4</v>
      </c>
      <c r="C31" s="6" t="s">
        <v>42</v>
      </c>
      <c r="E31" s="42" t="s">
        <v>54</v>
      </c>
      <c r="F31" s="41">
        <f>F14+F27+F28+F29+F30</f>
        <v>71</v>
      </c>
    </row>
    <row r="32" spans="1:6" x14ac:dyDescent="0.3">
      <c r="A32" s="7" t="s">
        <v>48</v>
      </c>
      <c r="B32" s="1">
        <v>3</v>
      </c>
      <c r="C32" s="6" t="s">
        <v>42</v>
      </c>
    </row>
    <row r="33" spans="1:3" x14ac:dyDescent="0.3">
      <c r="A33" s="7" t="s">
        <v>58</v>
      </c>
      <c r="B33" s="1">
        <v>4</v>
      </c>
      <c r="C33" s="6"/>
    </row>
    <row r="34" spans="1:3" x14ac:dyDescent="0.3">
      <c r="A34" s="17" t="s">
        <v>49</v>
      </c>
      <c r="B34" s="11" t="s">
        <v>23</v>
      </c>
      <c r="C34" s="21" t="s">
        <v>42</v>
      </c>
    </row>
    <row r="35" spans="1:3" ht="15.75" thickBot="1" x14ac:dyDescent="0.35">
      <c r="A35" s="17" t="s">
        <v>51</v>
      </c>
      <c r="B35" s="11">
        <v>4</v>
      </c>
      <c r="C35" s="21" t="s">
        <v>42</v>
      </c>
    </row>
    <row r="36" spans="1:3" ht="15.75" thickBot="1" x14ac:dyDescent="0.35">
      <c r="A36" s="37" t="s">
        <v>50</v>
      </c>
      <c r="B36" s="36">
        <f>SUM(B30:B35)</f>
        <v>19</v>
      </c>
      <c r="C36" s="35"/>
    </row>
    <row r="38" spans="1:3" x14ac:dyDescent="0.3">
      <c r="B38" s="28">
        <f>B26+B36</f>
        <v>57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7"/>
  <sheetViews>
    <sheetView topLeftCell="A12" workbookViewId="0">
      <selection activeCell="B30" sqref="B30"/>
    </sheetView>
  </sheetViews>
  <sheetFormatPr defaultColWidth="9.109375" defaultRowHeight="15.05" x14ac:dyDescent="0.25"/>
  <cols>
    <col min="1" max="1" width="15.6640625" style="74" customWidth="1"/>
    <col min="2" max="2" width="26.33203125" style="74" bestFit="1" customWidth="1"/>
    <col min="3" max="3" width="5.33203125" style="74" customWidth="1"/>
    <col min="4" max="4" width="4.88671875" style="74" customWidth="1"/>
    <col min="5" max="5" width="14.6640625" style="74" customWidth="1"/>
    <col min="6" max="6" width="27.5546875" style="74" customWidth="1"/>
    <col min="7" max="7" width="5.5546875" style="74" customWidth="1"/>
    <col min="8" max="8" width="6.33203125" style="74" customWidth="1"/>
    <col min="9" max="9" width="13" style="74" customWidth="1"/>
    <col min="10" max="10" width="24.88671875" style="74" customWidth="1"/>
    <col min="11" max="16384" width="9.109375" style="74"/>
  </cols>
  <sheetData>
    <row r="2" spans="1:11" x14ac:dyDescent="0.25">
      <c r="A2" s="74" t="s">
        <v>165</v>
      </c>
    </row>
    <row r="3" spans="1:11" x14ac:dyDescent="0.25">
      <c r="A3" s="76" t="s">
        <v>164</v>
      </c>
    </row>
    <row r="4" spans="1:11" x14ac:dyDescent="0.25">
      <c r="A4" s="75" t="s">
        <v>103</v>
      </c>
      <c r="B4" s="75"/>
      <c r="C4" s="75"/>
      <c r="E4" s="75" t="s">
        <v>102</v>
      </c>
      <c r="F4" s="75"/>
      <c r="G4" s="75"/>
    </row>
    <row r="5" spans="1:11" x14ac:dyDescent="0.25">
      <c r="A5" s="75"/>
      <c r="B5" s="75" t="s">
        <v>163</v>
      </c>
      <c r="C5" s="75">
        <v>3</v>
      </c>
      <c r="E5" s="75" t="s">
        <v>162</v>
      </c>
      <c r="F5" s="75" t="s">
        <v>161</v>
      </c>
      <c r="G5" s="75">
        <v>3</v>
      </c>
    </row>
    <row r="6" spans="1:11" x14ac:dyDescent="0.25">
      <c r="A6" s="75" t="s">
        <v>160</v>
      </c>
      <c r="B6" s="75" t="s">
        <v>159</v>
      </c>
      <c r="C6" s="75">
        <v>4</v>
      </c>
      <c r="E6" s="75" t="s">
        <v>158</v>
      </c>
      <c r="F6" s="75" t="s">
        <v>157</v>
      </c>
      <c r="G6" s="75">
        <v>1</v>
      </c>
    </row>
    <row r="7" spans="1:11" x14ac:dyDescent="0.25">
      <c r="A7" s="75" t="s">
        <v>156</v>
      </c>
      <c r="B7" s="75" t="s">
        <v>155</v>
      </c>
      <c r="C7" s="75">
        <v>3</v>
      </c>
      <c r="E7" s="75" t="s">
        <v>154</v>
      </c>
      <c r="F7" s="75" t="s">
        <v>153</v>
      </c>
      <c r="G7" s="75">
        <v>4</v>
      </c>
    </row>
    <row r="8" spans="1:11" x14ac:dyDescent="0.25">
      <c r="A8" s="75" t="s">
        <v>152</v>
      </c>
      <c r="B8" s="75" t="s">
        <v>151</v>
      </c>
      <c r="C8" s="75">
        <v>1</v>
      </c>
      <c r="E8" s="75" t="s">
        <v>150</v>
      </c>
      <c r="F8" s="75" t="s">
        <v>149</v>
      </c>
      <c r="G8" s="75">
        <v>4</v>
      </c>
    </row>
    <row r="9" spans="1:11" x14ac:dyDescent="0.25">
      <c r="A9" s="75" t="s">
        <v>148</v>
      </c>
      <c r="B9" s="75" t="s">
        <v>147</v>
      </c>
      <c r="C9" s="75">
        <v>4</v>
      </c>
      <c r="E9" s="75" t="s">
        <v>146</v>
      </c>
      <c r="F9" s="75" t="s">
        <v>145</v>
      </c>
      <c r="G9" s="75">
        <v>3</v>
      </c>
    </row>
    <row r="10" spans="1:11" x14ac:dyDescent="0.25">
      <c r="C10" s="74">
        <f>SUM(C5:C9)</f>
        <v>15</v>
      </c>
      <c r="G10" s="74">
        <f>SUM(G5:G9)</f>
        <v>15</v>
      </c>
    </row>
    <row r="12" spans="1:11" x14ac:dyDescent="0.25">
      <c r="A12" s="76" t="s">
        <v>144</v>
      </c>
    </row>
    <row r="13" spans="1:11" x14ac:dyDescent="0.25">
      <c r="A13" s="75" t="s">
        <v>103</v>
      </c>
      <c r="B13" s="75"/>
      <c r="C13" s="75"/>
      <c r="E13" s="75" t="s">
        <v>102</v>
      </c>
      <c r="F13" s="75"/>
      <c r="G13" s="75"/>
      <c r="I13" s="75" t="s">
        <v>103</v>
      </c>
      <c r="J13" s="75"/>
      <c r="K13" s="75"/>
    </row>
    <row r="14" spans="1:11" x14ac:dyDescent="0.25">
      <c r="A14" s="75" t="s">
        <v>143</v>
      </c>
      <c r="B14" s="75" t="s">
        <v>142</v>
      </c>
      <c r="C14" s="75">
        <v>4</v>
      </c>
      <c r="E14" s="75" t="s">
        <v>141</v>
      </c>
      <c r="F14" s="75" t="s">
        <v>140</v>
      </c>
      <c r="G14" s="75">
        <v>3</v>
      </c>
      <c r="I14" s="75" t="s">
        <v>139</v>
      </c>
      <c r="J14" s="75" t="s">
        <v>138</v>
      </c>
      <c r="K14" s="75">
        <v>4</v>
      </c>
    </row>
    <row r="15" spans="1:11" x14ac:dyDescent="0.25">
      <c r="A15" s="75" t="s">
        <v>137</v>
      </c>
      <c r="B15" s="75" t="s">
        <v>136</v>
      </c>
      <c r="C15" s="75">
        <v>4</v>
      </c>
      <c r="E15" s="75" t="s">
        <v>135</v>
      </c>
      <c r="F15" s="75" t="s">
        <v>134</v>
      </c>
      <c r="G15" s="75">
        <v>3</v>
      </c>
      <c r="I15" s="75" t="s">
        <v>133</v>
      </c>
      <c r="J15" s="75" t="s">
        <v>132</v>
      </c>
      <c r="K15" s="75">
        <v>4</v>
      </c>
    </row>
    <row r="16" spans="1:11" x14ac:dyDescent="0.25">
      <c r="A16" s="75" t="s">
        <v>131</v>
      </c>
      <c r="B16" s="75" t="s">
        <v>130</v>
      </c>
      <c r="C16" s="75">
        <v>3</v>
      </c>
      <c r="E16" s="75" t="s">
        <v>129</v>
      </c>
      <c r="F16" s="75" t="s">
        <v>128</v>
      </c>
      <c r="G16" s="75">
        <v>3</v>
      </c>
      <c r="I16" s="75"/>
      <c r="J16" s="75" t="s">
        <v>127</v>
      </c>
      <c r="K16" s="75">
        <v>3</v>
      </c>
    </row>
    <row r="17" spans="1:11" x14ac:dyDescent="0.25">
      <c r="A17" s="75" t="s">
        <v>126</v>
      </c>
      <c r="B17" s="75" t="s">
        <v>125</v>
      </c>
      <c r="C17" s="75">
        <v>3</v>
      </c>
      <c r="E17" s="75" t="s">
        <v>124</v>
      </c>
      <c r="F17" s="75" t="s">
        <v>123</v>
      </c>
      <c r="G17" s="75">
        <v>3</v>
      </c>
      <c r="I17" s="75"/>
      <c r="J17" s="75"/>
      <c r="K17" s="75"/>
    </row>
    <row r="18" spans="1:11" x14ac:dyDescent="0.25">
      <c r="A18" s="75"/>
      <c r="B18" s="75"/>
      <c r="C18" s="75"/>
      <c r="E18" s="75"/>
      <c r="F18" s="75" t="s">
        <v>122</v>
      </c>
      <c r="G18" s="75">
        <v>3</v>
      </c>
      <c r="I18" s="75"/>
      <c r="J18" s="75"/>
      <c r="K18" s="75"/>
    </row>
    <row r="19" spans="1:11" x14ac:dyDescent="0.25">
      <c r="C19" s="74">
        <f>SUM(C14:C18)</f>
        <v>14</v>
      </c>
      <c r="G19" s="74">
        <f>SUM(G14:G18)</f>
        <v>15</v>
      </c>
      <c r="K19" s="74">
        <f>SUM(K14:K18)</f>
        <v>11</v>
      </c>
    </row>
    <row r="21" spans="1:11" x14ac:dyDescent="0.25">
      <c r="A21" s="76" t="s">
        <v>104</v>
      </c>
    </row>
    <row r="22" spans="1:11" x14ac:dyDescent="0.25">
      <c r="A22" s="75" t="s">
        <v>103</v>
      </c>
      <c r="B22" s="75"/>
      <c r="C22" s="75"/>
      <c r="E22" s="75" t="s">
        <v>102</v>
      </c>
      <c r="F22" s="75"/>
      <c r="G22" s="75"/>
    </row>
    <row r="23" spans="1:11" x14ac:dyDescent="0.25">
      <c r="A23" s="75" t="s">
        <v>121</v>
      </c>
      <c r="B23" s="75" t="s">
        <v>120</v>
      </c>
      <c r="C23" s="75">
        <v>3</v>
      </c>
      <c r="E23" s="75" t="s">
        <v>119</v>
      </c>
      <c r="F23" s="75" t="s">
        <v>118</v>
      </c>
      <c r="G23" s="75">
        <v>4</v>
      </c>
    </row>
    <row r="24" spans="1:11" x14ac:dyDescent="0.25">
      <c r="A24" s="75" t="s">
        <v>117</v>
      </c>
      <c r="B24" s="77" t="s">
        <v>179</v>
      </c>
      <c r="C24" s="75">
        <v>4</v>
      </c>
      <c r="E24" s="75" t="s">
        <v>116</v>
      </c>
      <c r="F24" s="75" t="s">
        <v>115</v>
      </c>
      <c r="G24" s="75">
        <v>3</v>
      </c>
    </row>
    <row r="25" spans="1:11" x14ac:dyDescent="0.25">
      <c r="A25" s="75" t="s">
        <v>114</v>
      </c>
      <c r="B25" s="75" t="s">
        <v>113</v>
      </c>
      <c r="C25" s="75">
        <v>3</v>
      </c>
      <c r="E25" s="75" t="s">
        <v>112</v>
      </c>
      <c r="F25" s="75" t="s">
        <v>111</v>
      </c>
      <c r="G25" s="75">
        <v>3</v>
      </c>
    </row>
    <row r="26" spans="1:11" x14ac:dyDescent="0.25">
      <c r="A26" s="75" t="s">
        <v>91</v>
      </c>
      <c r="B26" s="75" t="s">
        <v>110</v>
      </c>
      <c r="C26" s="75">
        <v>3</v>
      </c>
      <c r="E26" s="75" t="s">
        <v>109</v>
      </c>
      <c r="F26" s="75" t="s">
        <v>108</v>
      </c>
      <c r="G26" s="75">
        <v>3</v>
      </c>
    </row>
    <row r="27" spans="1:11" x14ac:dyDescent="0.25">
      <c r="A27" s="75" t="s">
        <v>107</v>
      </c>
      <c r="B27" s="75" t="s">
        <v>106</v>
      </c>
      <c r="C27" s="75"/>
      <c r="E27" s="75"/>
      <c r="F27" s="75" t="s">
        <v>105</v>
      </c>
      <c r="G27" s="75">
        <v>3</v>
      </c>
    </row>
    <row r="28" spans="1:11" x14ac:dyDescent="0.25">
      <c r="C28" s="74">
        <f>SUM(C23:C27)</f>
        <v>13</v>
      </c>
      <c r="G28" s="74">
        <f>SUM(G23:G27)</f>
        <v>16</v>
      </c>
    </row>
    <row r="30" spans="1:11" x14ac:dyDescent="0.25">
      <c r="A30" s="76" t="s">
        <v>104</v>
      </c>
    </row>
    <row r="31" spans="1:11" x14ac:dyDescent="0.25">
      <c r="A31" s="75" t="s">
        <v>103</v>
      </c>
      <c r="B31" s="75"/>
      <c r="C31" s="75"/>
      <c r="E31" s="75" t="s">
        <v>102</v>
      </c>
      <c r="F31" s="75"/>
      <c r="G31" s="75"/>
    </row>
    <row r="32" spans="1:11" x14ac:dyDescent="0.25">
      <c r="A32" s="75" t="s">
        <v>101</v>
      </c>
      <c r="B32" s="75" t="s">
        <v>100</v>
      </c>
      <c r="C32" s="75">
        <v>3</v>
      </c>
      <c r="E32" s="75" t="s">
        <v>99</v>
      </c>
      <c r="F32" s="75" t="s">
        <v>98</v>
      </c>
      <c r="G32" s="75">
        <v>4</v>
      </c>
    </row>
    <row r="33" spans="1:7" x14ac:dyDescent="0.25">
      <c r="A33" s="75" t="s">
        <v>97</v>
      </c>
      <c r="B33" s="75" t="s">
        <v>96</v>
      </c>
      <c r="C33" s="75">
        <v>3</v>
      </c>
      <c r="E33" s="75" t="s">
        <v>95</v>
      </c>
      <c r="F33" s="75" t="s">
        <v>94</v>
      </c>
      <c r="G33" s="75">
        <v>3</v>
      </c>
    </row>
    <row r="34" spans="1:7" x14ac:dyDescent="0.25">
      <c r="A34" s="75" t="s">
        <v>93</v>
      </c>
      <c r="B34" s="75" t="s">
        <v>92</v>
      </c>
      <c r="C34" s="75">
        <v>3</v>
      </c>
      <c r="E34" s="75"/>
      <c r="F34" s="75" t="s">
        <v>90</v>
      </c>
      <c r="G34" s="75">
        <v>3</v>
      </c>
    </row>
    <row r="35" spans="1:7" x14ac:dyDescent="0.25">
      <c r="A35" s="75" t="s">
        <v>91</v>
      </c>
      <c r="B35" s="75" t="s">
        <v>90</v>
      </c>
      <c r="C35" s="75">
        <v>4</v>
      </c>
      <c r="E35" s="75"/>
      <c r="F35" s="75" t="s">
        <v>90</v>
      </c>
      <c r="G35" s="75">
        <v>3</v>
      </c>
    </row>
    <row r="36" spans="1:7" x14ac:dyDescent="0.25">
      <c r="A36" s="75"/>
      <c r="B36" s="75" t="s">
        <v>89</v>
      </c>
      <c r="C36" s="75">
        <v>3</v>
      </c>
      <c r="E36" s="75"/>
      <c r="F36" s="75"/>
      <c r="G36" s="75"/>
    </row>
    <row r="37" spans="1:7" x14ac:dyDescent="0.25">
      <c r="C37" s="74">
        <f>SUM(C32:C36)</f>
        <v>16</v>
      </c>
      <c r="G37" s="74">
        <f>SUM(G32:G36)</f>
        <v>13</v>
      </c>
    </row>
  </sheetData>
  <pageMargins left="0.7" right="0.7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Photonics</vt:lpstr>
      <vt:lpstr>PhSE-Y-by-Y (2)</vt:lpstr>
      <vt:lpstr>ECE</vt:lpstr>
      <vt:lpstr>ECE-Y-by-Y</vt:lpstr>
      <vt:lpstr>Sheet2</vt:lpstr>
      <vt:lpstr>Sheet3</vt:lpstr>
      <vt:lpstr>'PhSE-Y-by-Y (2)'!Print_Area</vt:lpstr>
    </vt:vector>
  </TitlesOfParts>
  <Company>College of Optics &amp; Photonics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Moharam</dc:creator>
  <cp:lastModifiedBy>Mike McKee</cp:lastModifiedBy>
  <cp:lastPrinted>2022-02-24T15:19:40Z</cp:lastPrinted>
  <dcterms:created xsi:type="dcterms:W3CDTF">2012-08-09T00:34:29Z</dcterms:created>
  <dcterms:modified xsi:type="dcterms:W3CDTF">2024-03-26T16:46:19Z</dcterms:modified>
</cp:coreProperties>
</file>